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80" windowHeight="12600"/>
  </bookViews>
  <sheets>
    <sheet name=" 2018-2019" sheetId="1" r:id="rId1"/>
  </sheets>
  <definedNames>
    <definedName name="_xlnm._FilterDatabase" localSheetId="0" hidden="1">' 2018-2019'!$B$3:$AI$144</definedName>
    <definedName name="_xlnm.Print_Titles" localSheetId="0">' 2018-2019'!$2:$2</definedName>
    <definedName name="_xlnm.Print_Area" localSheetId="0">' 2018-2019'!$A$1:$AJ$145</definedName>
  </definedNames>
  <calcPr calcId="145621" refMode="R1C1"/>
</workbook>
</file>

<file path=xl/calcChain.xml><?xml version="1.0" encoding="utf-8"?>
<calcChain xmlns="http://schemas.openxmlformats.org/spreadsheetml/2006/main">
  <c r="AF84" i="1" l="1"/>
  <c r="AH29" i="1" l="1"/>
  <c r="R29" i="1"/>
  <c r="AC29" i="1"/>
  <c r="N29" i="1"/>
  <c r="AB29" i="1" l="1"/>
  <c r="AD29" i="1" s="1"/>
  <c r="AH96" i="1" l="1"/>
  <c r="Z97" i="1"/>
  <c r="V96" i="1"/>
  <c r="R96" i="1"/>
  <c r="R97" i="1"/>
  <c r="N96" i="1"/>
  <c r="AH120" i="1"/>
  <c r="AD120" i="1"/>
  <c r="Z121" i="1"/>
  <c r="V120" i="1"/>
  <c r="R120" i="1"/>
  <c r="R121" i="1"/>
  <c r="N120" i="1"/>
  <c r="N121" i="1"/>
  <c r="AD96" i="1" l="1"/>
  <c r="AG142" i="1"/>
  <c r="AF142" i="1"/>
  <c r="AE142" i="1"/>
  <c r="Y142" i="1"/>
  <c r="X142" i="1"/>
  <c r="W142" i="1"/>
  <c r="U142" i="1"/>
  <c r="T142" i="1"/>
  <c r="S142" i="1"/>
  <c r="Q142" i="1"/>
  <c r="P142" i="1"/>
  <c r="M142" i="1"/>
  <c r="L142" i="1"/>
  <c r="K142" i="1"/>
  <c r="AH141" i="1"/>
  <c r="Z141" i="1"/>
  <c r="V141" i="1"/>
  <c r="R141" i="1"/>
  <c r="N141" i="1"/>
  <c r="AH140" i="1"/>
  <c r="Z140" i="1"/>
  <c r="V140" i="1"/>
  <c r="R140" i="1"/>
  <c r="N140" i="1"/>
  <c r="AH139" i="1"/>
  <c r="Z139" i="1"/>
  <c r="V139" i="1"/>
  <c r="R139" i="1"/>
  <c r="N139" i="1"/>
  <c r="AH138" i="1"/>
  <c r="Z138" i="1"/>
  <c r="V138" i="1"/>
  <c r="R138" i="1"/>
  <c r="N138" i="1"/>
  <c r="AH137" i="1"/>
  <c r="Z137" i="1"/>
  <c r="V137" i="1"/>
  <c r="R137" i="1"/>
  <c r="N137" i="1"/>
  <c r="AH136" i="1"/>
  <c r="Z136" i="1"/>
  <c r="V136" i="1"/>
  <c r="R136" i="1"/>
  <c r="N136" i="1"/>
  <c r="AH135" i="1"/>
  <c r="Z135" i="1"/>
  <c r="V135" i="1"/>
  <c r="R135" i="1"/>
  <c r="N135" i="1"/>
  <c r="AH134" i="1"/>
  <c r="Z134" i="1"/>
  <c r="V134" i="1"/>
  <c r="R134" i="1"/>
  <c r="N134" i="1"/>
  <c r="AH133" i="1"/>
  <c r="Z133" i="1"/>
  <c r="V133" i="1"/>
  <c r="R133" i="1"/>
  <c r="N133" i="1"/>
  <c r="AH132" i="1"/>
  <c r="Z132" i="1"/>
  <c r="V132" i="1"/>
  <c r="R132" i="1"/>
  <c r="N132" i="1"/>
  <c r="AH131" i="1"/>
  <c r="Z131" i="1"/>
  <c r="V131" i="1"/>
  <c r="R131" i="1"/>
  <c r="N131" i="1"/>
  <c r="AH130" i="1"/>
  <c r="Z130" i="1"/>
  <c r="V130" i="1"/>
  <c r="R130" i="1"/>
  <c r="N130" i="1"/>
  <c r="AH129" i="1"/>
  <c r="Z129" i="1"/>
  <c r="V129" i="1"/>
  <c r="R129" i="1"/>
  <c r="N129" i="1"/>
  <c r="AH128" i="1"/>
  <c r="Z128" i="1"/>
  <c r="V128" i="1"/>
  <c r="R128" i="1"/>
  <c r="N128" i="1"/>
  <c r="AH127" i="1"/>
  <c r="Z127" i="1"/>
  <c r="V127" i="1"/>
  <c r="R127" i="1"/>
  <c r="N127" i="1"/>
  <c r="AH126" i="1"/>
  <c r="AB142" i="1"/>
  <c r="Z126" i="1"/>
  <c r="V126" i="1"/>
  <c r="R126" i="1"/>
  <c r="N126" i="1"/>
  <c r="AG125" i="1"/>
  <c r="AF125" i="1"/>
  <c r="AE125" i="1"/>
  <c r="Y125" i="1"/>
  <c r="X125" i="1"/>
  <c r="W125" i="1"/>
  <c r="U125" i="1"/>
  <c r="T125" i="1"/>
  <c r="S125" i="1"/>
  <c r="Q125" i="1"/>
  <c r="P125" i="1"/>
  <c r="M125" i="1"/>
  <c r="L125" i="1"/>
  <c r="K125" i="1"/>
  <c r="AH124" i="1"/>
  <c r="Z124" i="1"/>
  <c r="V124" i="1"/>
  <c r="R124" i="1"/>
  <c r="N124" i="1"/>
  <c r="AH123" i="1"/>
  <c r="Z123" i="1"/>
  <c r="V123" i="1"/>
  <c r="R123" i="1"/>
  <c r="N123" i="1"/>
  <c r="AH122" i="1"/>
  <c r="Z122" i="1"/>
  <c r="V122" i="1"/>
  <c r="R122" i="1"/>
  <c r="N122" i="1"/>
  <c r="AH121" i="1"/>
  <c r="V121" i="1"/>
  <c r="AH119" i="1"/>
  <c r="Z119" i="1"/>
  <c r="V119" i="1"/>
  <c r="R119" i="1"/>
  <c r="N119" i="1"/>
  <c r="AH118" i="1"/>
  <c r="Z118" i="1"/>
  <c r="V118" i="1"/>
  <c r="R118" i="1"/>
  <c r="N118" i="1"/>
  <c r="AH117" i="1"/>
  <c r="Z117" i="1"/>
  <c r="V117" i="1"/>
  <c r="R117" i="1"/>
  <c r="N117" i="1"/>
  <c r="AH116" i="1"/>
  <c r="Z116" i="1"/>
  <c r="V116" i="1"/>
  <c r="R116" i="1"/>
  <c r="N116" i="1"/>
  <c r="AH115" i="1"/>
  <c r="Z115" i="1"/>
  <c r="V115" i="1"/>
  <c r="R115" i="1"/>
  <c r="N115" i="1"/>
  <c r="AH114" i="1"/>
  <c r="Z114" i="1"/>
  <c r="V114" i="1"/>
  <c r="R114" i="1"/>
  <c r="N114" i="1"/>
  <c r="AH113" i="1"/>
  <c r="Z113" i="1"/>
  <c r="V113" i="1"/>
  <c r="R113" i="1"/>
  <c r="N113" i="1"/>
  <c r="AH112" i="1"/>
  <c r="Z112" i="1"/>
  <c r="V112" i="1"/>
  <c r="R112" i="1"/>
  <c r="N112" i="1"/>
  <c r="AH111" i="1"/>
  <c r="Z111" i="1"/>
  <c r="V111" i="1"/>
  <c r="R111" i="1"/>
  <c r="N111" i="1"/>
  <c r="AH110" i="1"/>
  <c r="Z110" i="1"/>
  <c r="V110" i="1"/>
  <c r="R110" i="1"/>
  <c r="N110" i="1"/>
  <c r="AH109" i="1"/>
  <c r="Z109" i="1"/>
  <c r="V109" i="1"/>
  <c r="R109" i="1"/>
  <c r="N109" i="1"/>
  <c r="AH108" i="1"/>
  <c r="Z108" i="1"/>
  <c r="V108" i="1"/>
  <c r="R108" i="1"/>
  <c r="N108" i="1"/>
  <c r="AH107" i="1"/>
  <c r="Z107" i="1"/>
  <c r="V107" i="1"/>
  <c r="R107" i="1"/>
  <c r="N107" i="1"/>
  <c r="AG105" i="1"/>
  <c r="AF105" i="1"/>
  <c r="AE105" i="1"/>
  <c r="Y105" i="1"/>
  <c r="X105" i="1"/>
  <c r="W105" i="1"/>
  <c r="U105" i="1"/>
  <c r="T105" i="1"/>
  <c r="S105" i="1"/>
  <c r="Q105" i="1"/>
  <c r="P105" i="1"/>
  <c r="O105" i="1"/>
  <c r="M105" i="1"/>
  <c r="L105" i="1"/>
  <c r="K105" i="1"/>
  <c r="AH104" i="1"/>
  <c r="Z104" i="1"/>
  <c r="V104" i="1"/>
  <c r="R104" i="1"/>
  <c r="N104" i="1"/>
  <c r="AH103" i="1"/>
  <c r="Z103" i="1"/>
  <c r="V103" i="1"/>
  <c r="R103" i="1"/>
  <c r="N103" i="1"/>
  <c r="AH102" i="1"/>
  <c r="Z102" i="1"/>
  <c r="V102" i="1"/>
  <c r="R102" i="1"/>
  <c r="N102" i="1"/>
  <c r="AH101" i="1"/>
  <c r="Z101" i="1"/>
  <c r="V101" i="1"/>
  <c r="R101" i="1"/>
  <c r="N101" i="1"/>
  <c r="AH100" i="1"/>
  <c r="Z100" i="1"/>
  <c r="V100" i="1"/>
  <c r="R100" i="1"/>
  <c r="N100" i="1"/>
  <c r="AH99" i="1"/>
  <c r="Z99" i="1"/>
  <c r="V99" i="1"/>
  <c r="R99" i="1"/>
  <c r="N99" i="1"/>
  <c r="AH98" i="1"/>
  <c r="Z98" i="1"/>
  <c r="V98" i="1"/>
  <c r="R98" i="1"/>
  <c r="N98" i="1"/>
  <c r="AH97" i="1"/>
  <c r="V97" i="1"/>
  <c r="N97" i="1"/>
  <c r="AH95" i="1"/>
  <c r="Z95" i="1"/>
  <c r="V95" i="1"/>
  <c r="R95" i="1"/>
  <c r="N95" i="1"/>
  <c r="AH94" i="1"/>
  <c r="Z94" i="1"/>
  <c r="V94" i="1"/>
  <c r="R94" i="1"/>
  <c r="N94" i="1"/>
  <c r="AH93" i="1"/>
  <c r="Z93" i="1"/>
  <c r="V93" i="1"/>
  <c r="R93" i="1"/>
  <c r="N93" i="1"/>
  <c r="AH92" i="1"/>
  <c r="Z92" i="1"/>
  <c r="V92" i="1"/>
  <c r="R92" i="1"/>
  <c r="N92" i="1"/>
  <c r="AH91" i="1"/>
  <c r="Z91" i="1"/>
  <c r="V91" i="1"/>
  <c r="R91" i="1"/>
  <c r="N91" i="1"/>
  <c r="AH90" i="1"/>
  <c r="Z90" i="1"/>
  <c r="V90" i="1"/>
  <c r="R90" i="1"/>
  <c r="N90" i="1"/>
  <c r="AH89" i="1"/>
  <c r="Z89" i="1"/>
  <c r="V89" i="1"/>
  <c r="R89" i="1"/>
  <c r="N89" i="1"/>
  <c r="AH88" i="1"/>
  <c r="Z88" i="1"/>
  <c r="V88" i="1"/>
  <c r="R88" i="1"/>
  <c r="N88" i="1"/>
  <c r="AH87" i="1"/>
  <c r="Z87" i="1"/>
  <c r="V87" i="1"/>
  <c r="R87" i="1"/>
  <c r="N87" i="1"/>
  <c r="AH86" i="1"/>
  <c r="Z86" i="1"/>
  <c r="V86" i="1"/>
  <c r="R86" i="1"/>
  <c r="N86" i="1"/>
  <c r="AH85" i="1"/>
  <c r="Z85" i="1"/>
  <c r="V85" i="1"/>
  <c r="R85" i="1"/>
  <c r="N85" i="1"/>
  <c r="AG84" i="1"/>
  <c r="AE84" i="1"/>
  <c r="Y84" i="1"/>
  <c r="X84" i="1"/>
  <c r="W84" i="1"/>
  <c r="U84" i="1"/>
  <c r="T84" i="1"/>
  <c r="S84" i="1"/>
  <c r="Q84" i="1"/>
  <c r="P84" i="1"/>
  <c r="O84" i="1"/>
  <c r="M84" i="1"/>
  <c r="L84" i="1"/>
  <c r="K84" i="1"/>
  <c r="AH83" i="1"/>
  <c r="Z83" i="1"/>
  <c r="V83" i="1"/>
  <c r="R83" i="1"/>
  <c r="N83" i="1"/>
  <c r="AH82" i="1"/>
  <c r="Z82" i="1"/>
  <c r="V82" i="1"/>
  <c r="R82" i="1"/>
  <c r="N82" i="1"/>
  <c r="AH81" i="1"/>
  <c r="Z81" i="1"/>
  <c r="V81" i="1"/>
  <c r="R81" i="1"/>
  <c r="N81" i="1"/>
  <c r="AH80" i="1"/>
  <c r="Z80" i="1"/>
  <c r="V80" i="1"/>
  <c r="R80" i="1"/>
  <c r="N80" i="1"/>
  <c r="AH79" i="1"/>
  <c r="Z79" i="1"/>
  <c r="V79" i="1"/>
  <c r="R79" i="1"/>
  <c r="N79" i="1"/>
  <c r="AH78" i="1"/>
  <c r="Z78" i="1"/>
  <c r="V78" i="1"/>
  <c r="R78" i="1"/>
  <c r="N78" i="1"/>
  <c r="AH77" i="1"/>
  <c r="Z77" i="1"/>
  <c r="V77" i="1"/>
  <c r="R77" i="1"/>
  <c r="N77" i="1"/>
  <c r="AH76" i="1"/>
  <c r="Z76" i="1"/>
  <c r="V76" i="1"/>
  <c r="R76" i="1"/>
  <c r="N76" i="1"/>
  <c r="AH75" i="1"/>
  <c r="Z75" i="1"/>
  <c r="V75" i="1"/>
  <c r="R75" i="1"/>
  <c r="N75" i="1"/>
  <c r="AH74" i="1"/>
  <c r="Z74" i="1"/>
  <c r="V74" i="1"/>
  <c r="R74" i="1"/>
  <c r="N74" i="1"/>
  <c r="AG72" i="1"/>
  <c r="AF72" i="1"/>
  <c r="AE72" i="1"/>
  <c r="Y72" i="1"/>
  <c r="X72" i="1"/>
  <c r="W72" i="1"/>
  <c r="U72" i="1"/>
  <c r="T72" i="1"/>
  <c r="S72" i="1"/>
  <c r="Q72" i="1"/>
  <c r="P72" i="1"/>
  <c r="O72" i="1"/>
  <c r="M72" i="1"/>
  <c r="L72" i="1"/>
  <c r="K72" i="1"/>
  <c r="AH71" i="1"/>
  <c r="Z71" i="1"/>
  <c r="V71" i="1"/>
  <c r="R71" i="1"/>
  <c r="N71" i="1"/>
  <c r="AH70" i="1"/>
  <c r="Z70" i="1"/>
  <c r="V70" i="1"/>
  <c r="R70" i="1"/>
  <c r="N70" i="1"/>
  <c r="AH69" i="1"/>
  <c r="Z69" i="1"/>
  <c r="V69" i="1"/>
  <c r="R69" i="1"/>
  <c r="N69" i="1"/>
  <c r="AH68" i="1"/>
  <c r="Z68" i="1"/>
  <c r="V68" i="1"/>
  <c r="R68" i="1"/>
  <c r="N68" i="1"/>
  <c r="AH67" i="1"/>
  <c r="Z67" i="1"/>
  <c r="V67" i="1"/>
  <c r="R67" i="1"/>
  <c r="N67" i="1"/>
  <c r="AH66" i="1"/>
  <c r="Z66" i="1"/>
  <c r="V66" i="1"/>
  <c r="R66" i="1"/>
  <c r="N66" i="1"/>
  <c r="AH65" i="1"/>
  <c r="Z65" i="1"/>
  <c r="V65" i="1"/>
  <c r="R65" i="1"/>
  <c r="N65" i="1"/>
  <c r="AH64" i="1"/>
  <c r="Z64" i="1"/>
  <c r="V64" i="1"/>
  <c r="R64" i="1"/>
  <c r="N64" i="1"/>
  <c r="AH63" i="1"/>
  <c r="Z63" i="1"/>
  <c r="V63" i="1"/>
  <c r="R63" i="1"/>
  <c r="N63" i="1"/>
  <c r="AH62" i="1"/>
  <c r="Z62" i="1"/>
  <c r="V62" i="1"/>
  <c r="R62" i="1"/>
  <c r="N62" i="1"/>
  <c r="AH61" i="1"/>
  <c r="Z61" i="1"/>
  <c r="V61" i="1"/>
  <c r="R61" i="1"/>
  <c r="N61" i="1"/>
  <c r="AH60" i="1"/>
  <c r="Z60" i="1"/>
  <c r="V60" i="1"/>
  <c r="R60" i="1"/>
  <c r="N60" i="1"/>
  <c r="AH59" i="1"/>
  <c r="Z59" i="1"/>
  <c r="V59" i="1"/>
  <c r="R59" i="1"/>
  <c r="N59" i="1"/>
  <c r="AH58" i="1"/>
  <c r="Z58" i="1"/>
  <c r="V58" i="1"/>
  <c r="R58" i="1"/>
  <c r="N58" i="1"/>
  <c r="AH57" i="1"/>
  <c r="Z57" i="1"/>
  <c r="V57" i="1"/>
  <c r="R57" i="1"/>
  <c r="N57" i="1"/>
  <c r="AH56" i="1"/>
  <c r="Z56" i="1"/>
  <c r="V56" i="1"/>
  <c r="R56" i="1"/>
  <c r="N56" i="1"/>
  <c r="AH55" i="1"/>
  <c r="Z55" i="1"/>
  <c r="V55" i="1"/>
  <c r="R55" i="1"/>
  <c r="N55" i="1"/>
  <c r="AH54" i="1"/>
  <c r="Z54" i="1"/>
  <c r="V54" i="1"/>
  <c r="R54" i="1"/>
  <c r="N54" i="1"/>
  <c r="AG53" i="1"/>
  <c r="AF53" i="1"/>
  <c r="AE53" i="1"/>
  <c r="Y53" i="1"/>
  <c r="X53" i="1"/>
  <c r="W53" i="1"/>
  <c r="U53" i="1"/>
  <c r="T53" i="1"/>
  <c r="S53" i="1"/>
  <c r="Q53" i="1"/>
  <c r="P53" i="1"/>
  <c r="O53" i="1"/>
  <c r="M53" i="1"/>
  <c r="L53" i="1"/>
  <c r="K53" i="1"/>
  <c r="AH52" i="1"/>
  <c r="Z52" i="1"/>
  <c r="V52" i="1"/>
  <c r="R52" i="1"/>
  <c r="N52" i="1"/>
  <c r="AH51" i="1"/>
  <c r="Z51" i="1"/>
  <c r="V51" i="1"/>
  <c r="R51" i="1"/>
  <c r="N51" i="1"/>
  <c r="AH50" i="1"/>
  <c r="Z50" i="1"/>
  <c r="V50" i="1"/>
  <c r="R50" i="1"/>
  <c r="N50" i="1"/>
  <c r="AH49" i="1"/>
  <c r="Z49" i="1"/>
  <c r="V49" i="1"/>
  <c r="R49" i="1"/>
  <c r="N49" i="1"/>
  <c r="AH48" i="1"/>
  <c r="Z48" i="1"/>
  <c r="V48" i="1"/>
  <c r="R48" i="1"/>
  <c r="N48" i="1"/>
  <c r="AH47" i="1"/>
  <c r="Z47" i="1"/>
  <c r="V47" i="1"/>
  <c r="R47" i="1"/>
  <c r="N47" i="1"/>
  <c r="AH46" i="1"/>
  <c r="Z46" i="1"/>
  <c r="V46" i="1"/>
  <c r="R46" i="1"/>
  <c r="N46" i="1"/>
  <c r="AH45" i="1"/>
  <c r="Z45" i="1"/>
  <c r="V45" i="1"/>
  <c r="R45" i="1"/>
  <c r="N45" i="1"/>
  <c r="AH44" i="1"/>
  <c r="Z44" i="1"/>
  <c r="V44" i="1"/>
  <c r="R44" i="1"/>
  <c r="N44" i="1"/>
  <c r="AH43" i="1"/>
  <c r="Z43" i="1"/>
  <c r="V43" i="1"/>
  <c r="R43" i="1"/>
  <c r="N43" i="1"/>
  <c r="AH42" i="1"/>
  <c r="Z42" i="1"/>
  <c r="V42" i="1"/>
  <c r="R42" i="1"/>
  <c r="N42" i="1"/>
  <c r="AG40" i="1"/>
  <c r="AF40" i="1"/>
  <c r="AE40" i="1"/>
  <c r="Y40" i="1"/>
  <c r="X40" i="1"/>
  <c r="W40" i="1"/>
  <c r="U40" i="1"/>
  <c r="T40" i="1"/>
  <c r="S40" i="1"/>
  <c r="Q40" i="1"/>
  <c r="P40" i="1"/>
  <c r="O40" i="1"/>
  <c r="M40" i="1"/>
  <c r="L40" i="1"/>
  <c r="K40" i="1"/>
  <c r="AH39" i="1"/>
  <c r="AC39" i="1"/>
  <c r="AB39" i="1"/>
  <c r="AA39" i="1"/>
  <c r="Z39" i="1"/>
  <c r="V39" i="1"/>
  <c r="R39" i="1"/>
  <c r="N39" i="1"/>
  <c r="AH38" i="1"/>
  <c r="AC38" i="1"/>
  <c r="AB38" i="1"/>
  <c r="AA38" i="1"/>
  <c r="Z38" i="1"/>
  <c r="V38" i="1"/>
  <c r="R38" i="1"/>
  <c r="N38" i="1"/>
  <c r="AH37" i="1"/>
  <c r="AC37" i="1"/>
  <c r="AB37" i="1"/>
  <c r="AA37" i="1"/>
  <c r="Z37" i="1"/>
  <c r="V37" i="1"/>
  <c r="R37" i="1"/>
  <c r="N37" i="1"/>
  <c r="AH36" i="1"/>
  <c r="AC36" i="1"/>
  <c r="AB36" i="1"/>
  <c r="AA36" i="1"/>
  <c r="Z36" i="1"/>
  <c r="V36" i="1"/>
  <c r="R36" i="1"/>
  <c r="N36" i="1"/>
  <c r="AH35" i="1"/>
  <c r="AC35" i="1"/>
  <c r="AB35" i="1"/>
  <c r="AA35" i="1"/>
  <c r="Z35" i="1"/>
  <c r="V35" i="1"/>
  <c r="R35" i="1"/>
  <c r="N35" i="1"/>
  <c r="AH34" i="1"/>
  <c r="AC34" i="1"/>
  <c r="AB34" i="1"/>
  <c r="AA34" i="1"/>
  <c r="Z34" i="1"/>
  <c r="V34" i="1"/>
  <c r="R34" i="1"/>
  <c r="N34" i="1"/>
  <c r="AH33" i="1"/>
  <c r="AC33" i="1"/>
  <c r="AB33" i="1"/>
  <c r="AA33" i="1"/>
  <c r="Z33" i="1"/>
  <c r="V33" i="1"/>
  <c r="R33" i="1"/>
  <c r="N33" i="1"/>
  <c r="AH32" i="1"/>
  <c r="AC32" i="1"/>
  <c r="AB32" i="1"/>
  <c r="AA32" i="1"/>
  <c r="Z32" i="1"/>
  <c r="V32" i="1"/>
  <c r="R32" i="1"/>
  <c r="N32" i="1"/>
  <c r="AH31" i="1"/>
  <c r="AC31" i="1"/>
  <c r="AB31" i="1"/>
  <c r="AA31" i="1"/>
  <c r="Z31" i="1"/>
  <c r="V31" i="1"/>
  <c r="R31" i="1"/>
  <c r="N31" i="1"/>
  <c r="AH30" i="1"/>
  <c r="AC30" i="1"/>
  <c r="AB30" i="1"/>
  <c r="AA30" i="1"/>
  <c r="Z30" i="1"/>
  <c r="V30" i="1"/>
  <c r="R30" i="1"/>
  <c r="N30" i="1"/>
  <c r="AH28" i="1"/>
  <c r="AC28" i="1"/>
  <c r="AB28" i="1"/>
  <c r="AA28" i="1"/>
  <c r="Z28" i="1"/>
  <c r="V28" i="1"/>
  <c r="R28" i="1"/>
  <c r="N28" i="1"/>
  <c r="AH27" i="1"/>
  <c r="AC27" i="1"/>
  <c r="AB27" i="1"/>
  <c r="AA27" i="1"/>
  <c r="Z27" i="1"/>
  <c r="V27" i="1"/>
  <c r="R27" i="1"/>
  <c r="N27" i="1"/>
  <c r="AH26" i="1"/>
  <c r="AC26" i="1"/>
  <c r="AB26" i="1"/>
  <c r="AA26" i="1"/>
  <c r="Z26" i="1"/>
  <c r="V26" i="1"/>
  <c r="R26" i="1"/>
  <c r="N26" i="1"/>
  <c r="AH25" i="1"/>
  <c r="AC25" i="1"/>
  <c r="AB25" i="1"/>
  <c r="AA25" i="1"/>
  <c r="Z25" i="1"/>
  <c r="V25" i="1"/>
  <c r="R25" i="1"/>
  <c r="N25" i="1"/>
  <c r="AH24" i="1"/>
  <c r="AC24" i="1"/>
  <c r="AB24" i="1"/>
  <c r="AA24" i="1"/>
  <c r="Z24" i="1"/>
  <c r="V24" i="1"/>
  <c r="R24" i="1"/>
  <c r="N24" i="1"/>
  <c r="AG23" i="1"/>
  <c r="AF23" i="1"/>
  <c r="AE23" i="1"/>
  <c r="Y23" i="1"/>
  <c r="X23" i="1"/>
  <c r="W23" i="1"/>
  <c r="U23" i="1"/>
  <c r="T23" i="1"/>
  <c r="S23" i="1"/>
  <c r="Q23" i="1"/>
  <c r="P23" i="1"/>
  <c r="O23" i="1"/>
  <c r="M23" i="1"/>
  <c r="L23" i="1"/>
  <c r="K23" i="1"/>
  <c r="AH22" i="1"/>
  <c r="AC22" i="1"/>
  <c r="AB22" i="1"/>
  <c r="AA22" i="1"/>
  <c r="Z22" i="1"/>
  <c r="V22" i="1"/>
  <c r="R22" i="1"/>
  <c r="N22" i="1"/>
  <c r="AH21" i="1"/>
  <c r="AC21" i="1"/>
  <c r="AB21" i="1"/>
  <c r="AA21" i="1"/>
  <c r="Z21" i="1"/>
  <c r="V21" i="1"/>
  <c r="R21" i="1"/>
  <c r="N21" i="1"/>
  <c r="AH20" i="1"/>
  <c r="AC20" i="1"/>
  <c r="AB20" i="1"/>
  <c r="AA20" i="1"/>
  <c r="Z20" i="1"/>
  <c r="V20" i="1"/>
  <c r="R20" i="1"/>
  <c r="N20" i="1"/>
  <c r="AH19" i="1"/>
  <c r="AC19" i="1"/>
  <c r="AB19" i="1"/>
  <c r="AA19" i="1"/>
  <c r="Z19" i="1"/>
  <c r="V19" i="1"/>
  <c r="R19" i="1"/>
  <c r="N19" i="1"/>
  <c r="AH18" i="1"/>
  <c r="AC18" i="1"/>
  <c r="AB18" i="1"/>
  <c r="AA18" i="1"/>
  <c r="Z18" i="1"/>
  <c r="V18" i="1"/>
  <c r="R18" i="1"/>
  <c r="N18" i="1"/>
  <c r="AH17" i="1"/>
  <c r="AC17" i="1"/>
  <c r="AB17" i="1"/>
  <c r="AA17" i="1"/>
  <c r="Z17" i="1"/>
  <c r="V17" i="1"/>
  <c r="R17" i="1"/>
  <c r="N17" i="1"/>
  <c r="AH16" i="1"/>
  <c r="AC16" i="1"/>
  <c r="AB16" i="1"/>
  <c r="AA16" i="1"/>
  <c r="Z16" i="1"/>
  <c r="V16" i="1"/>
  <c r="R16" i="1"/>
  <c r="N16" i="1"/>
  <c r="AH15" i="1"/>
  <c r="AC15" i="1"/>
  <c r="AB15" i="1"/>
  <c r="AA15" i="1"/>
  <c r="Z15" i="1"/>
  <c r="V15" i="1"/>
  <c r="R15" i="1"/>
  <c r="N15" i="1"/>
  <c r="AH14" i="1"/>
  <c r="AC14" i="1"/>
  <c r="AB14" i="1"/>
  <c r="AA14" i="1"/>
  <c r="Z14" i="1"/>
  <c r="V14" i="1"/>
  <c r="R14" i="1"/>
  <c r="N14" i="1"/>
  <c r="AH13" i="1"/>
  <c r="AC13" i="1"/>
  <c r="AB13" i="1"/>
  <c r="AA13" i="1"/>
  <c r="Z13" i="1"/>
  <c r="V13" i="1"/>
  <c r="R13" i="1"/>
  <c r="N13" i="1"/>
  <c r="AH12" i="1"/>
  <c r="AC12" i="1"/>
  <c r="AB12" i="1"/>
  <c r="AA12" i="1"/>
  <c r="Z12" i="1"/>
  <c r="V12" i="1"/>
  <c r="R12" i="1"/>
  <c r="N12" i="1"/>
  <c r="AH11" i="1"/>
  <c r="AC11" i="1"/>
  <c r="AB11" i="1"/>
  <c r="AA11" i="1"/>
  <c r="Z11" i="1"/>
  <c r="V11" i="1"/>
  <c r="R11" i="1"/>
  <c r="N11" i="1"/>
  <c r="AH10" i="1"/>
  <c r="AC10" i="1"/>
  <c r="AB10" i="1"/>
  <c r="AA10" i="1"/>
  <c r="Z10" i="1"/>
  <c r="V10" i="1"/>
  <c r="R10" i="1"/>
  <c r="N10" i="1"/>
  <c r="AH9" i="1"/>
  <c r="AC9" i="1"/>
  <c r="AB9" i="1"/>
  <c r="AA9" i="1"/>
  <c r="Z9" i="1"/>
  <c r="V9" i="1"/>
  <c r="R9" i="1"/>
  <c r="N9" i="1"/>
  <c r="AH8" i="1"/>
  <c r="AC8" i="1"/>
  <c r="AB8" i="1"/>
  <c r="AA8" i="1"/>
  <c r="Z8" i="1"/>
  <c r="V8" i="1"/>
  <c r="R8" i="1"/>
  <c r="N8" i="1"/>
  <c r="AH7" i="1"/>
  <c r="AC7" i="1"/>
  <c r="AB7" i="1"/>
  <c r="AA7" i="1"/>
  <c r="Z7" i="1"/>
  <c r="V7" i="1"/>
  <c r="R7" i="1"/>
  <c r="N7" i="1"/>
  <c r="AH6" i="1"/>
  <c r="AC6" i="1"/>
  <c r="AB6" i="1"/>
  <c r="AA6" i="1"/>
  <c r="Z6" i="1"/>
  <c r="V6" i="1"/>
  <c r="R6" i="1"/>
  <c r="N6" i="1"/>
  <c r="AH5" i="1"/>
  <c r="AC5" i="1"/>
  <c r="AB5" i="1"/>
  <c r="AA5" i="1"/>
  <c r="Z5" i="1"/>
  <c r="V5" i="1"/>
  <c r="R5" i="1"/>
  <c r="N5" i="1"/>
  <c r="AH4" i="1"/>
  <c r="AC4" i="1"/>
  <c r="AB4" i="1"/>
  <c r="AA4" i="1"/>
  <c r="Z4" i="1"/>
  <c r="V4" i="1"/>
  <c r="R4" i="1"/>
  <c r="N4" i="1"/>
  <c r="O41" i="1" l="1"/>
  <c r="N53" i="1"/>
  <c r="Q73" i="1"/>
  <c r="Z72" i="1"/>
  <c r="V84" i="1"/>
  <c r="Z105" i="1"/>
  <c r="Q143" i="1"/>
  <c r="N23" i="1"/>
  <c r="Q106" i="1"/>
  <c r="R105" i="1"/>
  <c r="V125" i="1"/>
  <c r="N142" i="1"/>
  <c r="Z40" i="1"/>
  <c r="R142" i="1"/>
  <c r="Z142" i="1"/>
  <c r="Z23" i="1"/>
  <c r="V40" i="1"/>
  <c r="R53" i="1"/>
  <c r="N72" i="1"/>
  <c r="Z84" i="1"/>
  <c r="V23" i="1"/>
  <c r="R40" i="1"/>
  <c r="R23" i="1"/>
  <c r="N40" i="1"/>
  <c r="Z53" i="1"/>
  <c r="V72" i="1"/>
  <c r="R84" i="1"/>
  <c r="V105" i="1"/>
  <c r="N125" i="1"/>
  <c r="X143" i="1"/>
  <c r="Z125" i="1"/>
  <c r="V53" i="1"/>
  <c r="R72" i="1"/>
  <c r="N84" i="1"/>
  <c r="N105" i="1"/>
  <c r="R125" i="1"/>
  <c r="V142" i="1"/>
  <c r="Y41" i="1"/>
  <c r="AB125" i="1"/>
  <c r="W143" i="1"/>
  <c r="AD133" i="1"/>
  <c r="AD135" i="1"/>
  <c r="AD137" i="1"/>
  <c r="AD139" i="1"/>
  <c r="Y73" i="1"/>
  <c r="W41" i="1"/>
  <c r="Y106" i="1"/>
  <c r="AD75" i="1"/>
  <c r="AD76" i="1"/>
  <c r="AD77" i="1"/>
  <c r="AD79" i="1"/>
  <c r="AD80" i="1"/>
  <c r="AD81" i="1"/>
  <c r="AD43" i="1"/>
  <c r="AD45" i="1"/>
  <c r="AD46" i="1"/>
  <c r="AD48" i="1"/>
  <c r="AD49" i="1"/>
  <c r="AD50" i="1"/>
  <c r="AD127" i="1"/>
  <c r="AD129" i="1"/>
  <c r="AD131" i="1"/>
  <c r="T73" i="1"/>
  <c r="L73" i="1"/>
  <c r="L143" i="1"/>
  <c r="K41" i="1"/>
  <c r="AD25" i="1"/>
  <c r="AD27" i="1"/>
  <c r="S73" i="1"/>
  <c r="AD90" i="1"/>
  <c r="AD97" i="1"/>
  <c r="AD99" i="1"/>
  <c r="T143" i="1"/>
  <c r="O142" i="1"/>
  <c r="AD59" i="1"/>
  <c r="AD65" i="1"/>
  <c r="AD67" i="1"/>
  <c r="AD28" i="1"/>
  <c r="AD33" i="1"/>
  <c r="AA72" i="1"/>
  <c r="AA105" i="1"/>
  <c r="K143" i="1"/>
  <c r="Y143" i="1"/>
  <c r="AD56" i="1"/>
  <c r="AD88" i="1"/>
  <c r="AE73" i="1"/>
  <c r="AD57" i="1"/>
  <c r="AD87" i="1"/>
  <c r="AF41" i="1"/>
  <c r="AD51" i="1"/>
  <c r="AD52" i="1"/>
  <c r="AD60" i="1"/>
  <c r="AD64" i="1"/>
  <c r="AD68" i="1"/>
  <c r="AG73" i="1"/>
  <c r="AD74" i="1"/>
  <c r="AD82" i="1"/>
  <c r="AD83" i="1"/>
  <c r="AD91" i="1"/>
  <c r="AD95" i="1"/>
  <c r="AD100" i="1"/>
  <c r="AD104" i="1"/>
  <c r="AG106" i="1"/>
  <c r="AE143" i="1"/>
  <c r="AD5" i="1"/>
  <c r="AD11" i="1"/>
  <c r="AD12" i="1"/>
  <c r="AD18" i="1"/>
  <c r="AD20" i="1"/>
  <c r="AD22" i="1"/>
  <c r="U41" i="1"/>
  <c r="AA40" i="1"/>
  <c r="AC53" i="1"/>
  <c r="AD47" i="1"/>
  <c r="P73" i="1"/>
  <c r="R73" i="1" s="1"/>
  <c r="U73" i="1"/>
  <c r="AH53" i="1"/>
  <c r="AD55" i="1"/>
  <c r="AD69" i="1"/>
  <c r="AD71" i="1"/>
  <c r="AF73" i="1"/>
  <c r="AD78" i="1"/>
  <c r="U106" i="1"/>
  <c r="AH84" i="1"/>
  <c r="AD86" i="1"/>
  <c r="AD101" i="1"/>
  <c r="AD103" i="1"/>
  <c r="L106" i="1"/>
  <c r="P106" i="1"/>
  <c r="R106" i="1" s="1"/>
  <c r="T106" i="1"/>
  <c r="X106" i="1"/>
  <c r="Z106" i="1" s="1"/>
  <c r="AH105" i="1"/>
  <c r="AD108" i="1"/>
  <c r="AD110" i="1"/>
  <c r="AD112" i="1"/>
  <c r="AD114" i="1"/>
  <c r="AD116" i="1"/>
  <c r="AD118" i="1"/>
  <c r="AD121" i="1"/>
  <c r="AD123" i="1"/>
  <c r="M143" i="1"/>
  <c r="S143" i="1"/>
  <c r="M41" i="1"/>
  <c r="AA53" i="1"/>
  <c r="AC72" i="1"/>
  <c r="AD141" i="1"/>
  <c r="AG143" i="1"/>
  <c r="AG41" i="1"/>
  <c r="O125" i="1"/>
  <c r="Q41" i="1"/>
  <c r="AH23" i="1"/>
  <c r="AE41" i="1"/>
  <c r="AA84" i="1"/>
  <c r="S41" i="1"/>
  <c r="AD30" i="1"/>
  <c r="AD31" i="1"/>
  <c r="AD32" i="1"/>
  <c r="AD37" i="1"/>
  <c r="AD39" i="1"/>
  <c r="X41" i="1"/>
  <c r="M73" i="1"/>
  <c r="X73" i="1"/>
  <c r="AD61" i="1"/>
  <c r="AD63" i="1"/>
  <c r="K73" i="1"/>
  <c r="M106" i="1"/>
  <c r="AD92" i="1"/>
  <c r="AD94" i="1"/>
  <c r="P143" i="1"/>
  <c r="R143" i="1" s="1"/>
  <c r="U143" i="1"/>
  <c r="AH125" i="1"/>
  <c r="AD128" i="1"/>
  <c r="AD130" i="1"/>
  <c r="AD132" i="1"/>
  <c r="AD134" i="1"/>
  <c r="AD136" i="1"/>
  <c r="AD138" i="1"/>
  <c r="AD140" i="1"/>
  <c r="T41" i="1"/>
  <c r="P41" i="1"/>
  <c r="AD6" i="1"/>
  <c r="AD13" i="1"/>
  <c r="L41" i="1"/>
  <c r="N41" i="1" s="1"/>
  <c r="AD9" i="1"/>
  <c r="AD14" i="1"/>
  <c r="AC23" i="1"/>
  <c r="AD7" i="1"/>
  <c r="AD8" i="1"/>
  <c r="AD19" i="1"/>
  <c r="AD38" i="1"/>
  <c r="AA23" i="1"/>
  <c r="AD10" i="1"/>
  <c r="AD15" i="1"/>
  <c r="AD16" i="1"/>
  <c r="AD17" i="1"/>
  <c r="AD34" i="1"/>
  <c r="AD36" i="1"/>
  <c r="O73" i="1"/>
  <c r="W73" i="1"/>
  <c r="AA125" i="1"/>
  <c r="AB23" i="1"/>
  <c r="AD21" i="1"/>
  <c r="AD35" i="1"/>
  <c r="AH40" i="1"/>
  <c r="AB53" i="1"/>
  <c r="AD53" i="1" s="1"/>
  <c r="AD44" i="1"/>
  <c r="AB72" i="1"/>
  <c r="AD62" i="1"/>
  <c r="AD70" i="1"/>
  <c r="S106" i="1"/>
  <c r="AD85" i="1"/>
  <c r="AD93" i="1"/>
  <c r="AD102" i="1"/>
  <c r="AB105" i="1"/>
  <c r="AF106" i="1"/>
  <c r="AD107" i="1"/>
  <c r="AD111" i="1"/>
  <c r="AD115" i="1"/>
  <c r="AD119" i="1"/>
  <c r="AD124" i="1"/>
  <c r="AB40" i="1"/>
  <c r="AC40" i="1"/>
  <c r="O106" i="1"/>
  <c r="AC105" i="1"/>
  <c r="AC125" i="1"/>
  <c r="AA142" i="1"/>
  <c r="AF143" i="1"/>
  <c r="AD4" i="1"/>
  <c r="AD24" i="1"/>
  <c r="AD26" i="1"/>
  <c r="AD42" i="1"/>
  <c r="AD58" i="1"/>
  <c r="AD66" i="1"/>
  <c r="AH72" i="1"/>
  <c r="AB84" i="1"/>
  <c r="K106" i="1"/>
  <c r="AD89" i="1"/>
  <c r="AD98" i="1"/>
  <c r="AE106" i="1"/>
  <c r="AD109" i="1"/>
  <c r="AD113" i="1"/>
  <c r="AD117" i="1"/>
  <c r="AD122" i="1"/>
  <c r="W106" i="1"/>
  <c r="AC84" i="1"/>
  <c r="AD126" i="1"/>
  <c r="AC142" i="1"/>
  <c r="AD142" i="1" s="1"/>
  <c r="AD54" i="1"/>
  <c r="AH142" i="1"/>
  <c r="V41" i="1" l="1"/>
  <c r="AD40" i="1"/>
  <c r="AD23" i="1"/>
  <c r="V143" i="1"/>
  <c r="R41" i="1"/>
  <c r="Z41" i="1"/>
  <c r="N106" i="1"/>
  <c r="V106" i="1"/>
  <c r="Z143" i="1"/>
  <c r="N73" i="1"/>
  <c r="AD84" i="1"/>
  <c r="AD72" i="1"/>
  <c r="V73" i="1"/>
  <c r="AB143" i="1"/>
  <c r="AD125" i="1"/>
  <c r="AD105" i="1"/>
  <c r="Z73" i="1"/>
  <c r="N143" i="1"/>
  <c r="AC73" i="1"/>
  <c r="O143" i="1"/>
  <c r="O144" i="1" s="1"/>
  <c r="Y144" i="1"/>
  <c r="X144" i="1"/>
  <c r="P144" i="1"/>
  <c r="AA73" i="1"/>
  <c r="AA41" i="1"/>
  <c r="AA143" i="1"/>
  <c r="AG144" i="1"/>
  <c r="AH73" i="1"/>
  <c r="U144" i="1"/>
  <c r="AA106" i="1"/>
  <c r="AC143" i="1"/>
  <c r="Q144" i="1"/>
  <c r="K144" i="1"/>
  <c r="M144" i="1"/>
  <c r="T144" i="1"/>
  <c r="L144" i="1"/>
  <c r="AH41" i="1"/>
  <c r="AH106" i="1"/>
  <c r="AC106" i="1"/>
  <c r="AC41" i="1"/>
  <c r="AB41" i="1"/>
  <c r="W144" i="1"/>
  <c r="AF144" i="1"/>
  <c r="AH143" i="1"/>
  <c r="AB106" i="1"/>
  <c r="AB73" i="1"/>
  <c r="AE144" i="1"/>
  <c r="S144" i="1"/>
  <c r="V144" i="1" l="1"/>
  <c r="R144" i="1"/>
  <c r="Z144" i="1"/>
  <c r="AD106" i="1"/>
  <c r="AD41" i="1"/>
  <c r="AD73" i="1"/>
  <c r="AD143" i="1"/>
  <c r="N144" i="1"/>
  <c r="AA144" i="1"/>
  <c r="AC144" i="1"/>
  <c r="AH144" i="1"/>
  <c r="AB144" i="1"/>
  <c r="AD144" i="1" l="1"/>
</calcChain>
</file>

<file path=xl/sharedStrings.xml><?xml version="1.0" encoding="utf-8"?>
<sst xmlns="http://schemas.openxmlformats.org/spreadsheetml/2006/main" count="873" uniqueCount="317">
  <si>
    <t>6ème</t>
  </si>
  <si>
    <t>5ème</t>
  </si>
  <si>
    <t>4ème</t>
  </si>
  <si>
    <t>3ème</t>
  </si>
  <si>
    <t>Total 6ème 3ème 
hors segpa et classes  spécifiques</t>
  </si>
  <si>
    <t>DHG établissement  avec Segpa et classes spécifiques</t>
  </si>
  <si>
    <t>H/E 
Hors SEGPA
Hors classes spéc.</t>
  </si>
  <si>
    <t>district</t>
  </si>
  <si>
    <t>bassin</t>
  </si>
  <si>
    <t>Commune</t>
  </si>
  <si>
    <t>Etablissement</t>
  </si>
  <si>
    <t>RNE</t>
  </si>
  <si>
    <t>REP/REP+</t>
  </si>
  <si>
    <t>ES</t>
  </si>
  <si>
    <t>CV</t>
  </si>
  <si>
    <t>SEGPA</t>
  </si>
  <si>
    <t>Effectifs RS 2017</t>
  </si>
  <si>
    <t>NB DIV.</t>
  </si>
  <si>
    <t>E/D</t>
  </si>
  <si>
    <t>hp</t>
  </si>
  <si>
    <t>hsa</t>
  </si>
  <si>
    <t>imp</t>
  </si>
  <si>
    <t>Total</t>
  </si>
  <si>
    <t>h/e</t>
  </si>
  <si>
    <t xml:space="preserve">EPINAY-SUR-SEINE            </t>
  </si>
  <si>
    <t xml:space="preserve">R MARTIN DU GARD          </t>
  </si>
  <si>
    <t>0930893R</t>
  </si>
  <si>
    <t>REP+</t>
  </si>
  <si>
    <t xml:space="preserve"> </t>
  </si>
  <si>
    <t>X</t>
  </si>
  <si>
    <t xml:space="preserve">M. ROBESPIERRE                   </t>
  </si>
  <si>
    <t>0931145P</t>
  </si>
  <si>
    <t>REP</t>
  </si>
  <si>
    <t xml:space="preserve">E. GALOIS               </t>
  </si>
  <si>
    <t>0931207G</t>
  </si>
  <si>
    <t xml:space="preserve">J. VIGO                       </t>
  </si>
  <si>
    <t>0931428X</t>
  </si>
  <si>
    <t>ILE SAINT DENIS (L')</t>
  </si>
  <si>
    <t xml:space="preserve">A. SISLEY                        </t>
  </si>
  <si>
    <t>0931765N</t>
  </si>
  <si>
    <t xml:space="preserve">SAINT-DENIS                 </t>
  </si>
  <si>
    <t xml:space="preserve">J. LURCAT                   </t>
  </si>
  <si>
    <t>0930865K</t>
  </si>
  <si>
    <t xml:space="preserve">FABIEN                        </t>
  </si>
  <si>
    <t>0931229F</t>
  </si>
  <si>
    <t xml:space="preserve">E. TRIOLET                  </t>
  </si>
  <si>
    <t>0931230G</t>
  </si>
  <si>
    <t xml:space="preserve">P. DE GEYTER              </t>
  </si>
  <si>
    <t>0931231H</t>
  </si>
  <si>
    <t xml:space="preserve">H. BARBUSSE                </t>
  </si>
  <si>
    <t>0931232J</t>
  </si>
  <si>
    <t xml:space="preserve">F. GARCIA LORCA         </t>
  </si>
  <si>
    <t>0931489N</t>
  </si>
  <si>
    <t xml:space="preserve">LA COURTILLE                  </t>
  </si>
  <si>
    <t>0931490P</t>
  </si>
  <si>
    <t>IQBAL MASIH</t>
  </si>
  <si>
    <t>0932273R</t>
  </si>
  <si>
    <t xml:space="preserve">SAINT-DENIS  / SAINT-OUEN               </t>
  </si>
  <si>
    <t>D. MAAR</t>
  </si>
  <si>
    <t>0932582B</t>
  </si>
  <si>
    <t xml:space="preserve">SAINT-OUEN                  </t>
  </si>
  <si>
    <t xml:space="preserve">J. JAURES                   </t>
  </si>
  <si>
    <t>0931143M</t>
  </si>
  <si>
    <t xml:space="preserve">MICHELET                      </t>
  </si>
  <si>
    <t>0931144N</t>
  </si>
  <si>
    <t>J BAKER</t>
  </si>
  <si>
    <t>0932261C</t>
  </si>
  <si>
    <t>VILLETANEUSE</t>
  </si>
  <si>
    <t>J. VILAR</t>
  </si>
  <si>
    <t>0931206F</t>
  </si>
  <si>
    <t>L. AUBRAC</t>
  </si>
  <si>
    <t>0932334G</t>
  </si>
  <si>
    <t>T. district</t>
  </si>
  <si>
    <t xml:space="preserve">AUBERVILLIERS               </t>
  </si>
  <si>
    <t xml:space="preserve">J. MOULIN                   </t>
  </si>
  <si>
    <t>0931184G</t>
  </si>
  <si>
    <t>G. PERI</t>
  </si>
  <si>
    <t>0931185H</t>
  </si>
  <si>
    <t>D. DIDEROT</t>
  </si>
  <si>
    <t>0931186J</t>
  </si>
  <si>
    <t xml:space="preserve">H. WALLON                      </t>
  </si>
  <si>
    <t>0931709C</t>
  </si>
  <si>
    <t>R.LUXEMBURG</t>
  </si>
  <si>
    <t>0932272P</t>
  </si>
  <si>
    <t xml:space="preserve">DUGNY                       </t>
  </si>
  <si>
    <t xml:space="preserve">J-B. CLEMENT         </t>
  </si>
  <si>
    <t>0931376R</t>
  </si>
  <si>
    <t>COURNEUVE (LA)</t>
  </si>
  <si>
    <t xml:space="preserve">G. POLITZER              </t>
  </si>
  <si>
    <t>0931148T</t>
  </si>
  <si>
    <t xml:space="preserve">R. POINCARE                      </t>
  </si>
  <si>
    <t>0931188L</t>
  </si>
  <si>
    <t xml:space="preserve">J. VILAR                    </t>
  </si>
  <si>
    <t>0931429Y</t>
  </si>
  <si>
    <t>BOURGET (LE)</t>
  </si>
  <si>
    <t xml:space="preserve">D. DAURAT                 </t>
  </si>
  <si>
    <t>0931187K</t>
  </si>
  <si>
    <t xml:space="preserve">PIERREFITTE </t>
  </si>
  <si>
    <t xml:space="preserve">G. COURBET                     </t>
  </si>
  <si>
    <t>0931223Z</t>
  </si>
  <si>
    <t>PIERREFITTE</t>
  </si>
  <si>
    <t xml:space="preserve">P. NERUDA                  </t>
  </si>
  <si>
    <t>0931224A</t>
  </si>
  <si>
    <t xml:space="preserve">STAINS                      </t>
  </si>
  <si>
    <t xml:space="preserve">M. THOREZ                </t>
  </si>
  <si>
    <t>0931147S</t>
  </si>
  <si>
    <t xml:space="preserve">JOLIOT CURIE                  </t>
  </si>
  <si>
    <t>0931225B</t>
  </si>
  <si>
    <t>0931226C</t>
  </si>
  <si>
    <t>Total bassin</t>
  </si>
  <si>
    <t xml:space="preserve">DRANCY                      </t>
  </si>
  <si>
    <t xml:space="preserve">A. FRANCE                </t>
  </si>
  <si>
    <t>0930892P</t>
  </si>
  <si>
    <t xml:space="preserve">P. LANGEVIN                 </t>
  </si>
  <si>
    <t>0931199Y</t>
  </si>
  <si>
    <t xml:space="preserve">P. SEMARD                 </t>
  </si>
  <si>
    <t>0931200Z</t>
  </si>
  <si>
    <t xml:space="preserve">P. BERT                     </t>
  </si>
  <si>
    <t>0931201A</t>
  </si>
  <si>
    <t xml:space="preserve">LIBERTE                       </t>
  </si>
  <si>
    <t>0931202B</t>
  </si>
  <si>
    <t xml:space="preserve">J. JORISSEN                      </t>
  </si>
  <si>
    <t>0931377S</t>
  </si>
  <si>
    <t>BLANC MESNIL (LE)</t>
  </si>
  <si>
    <t xml:space="preserve">N. MANDELA                </t>
  </si>
  <si>
    <t>0930611J</t>
  </si>
  <si>
    <t xml:space="preserve">A ET E COTTON        </t>
  </si>
  <si>
    <t>0930884F</t>
  </si>
  <si>
    <t xml:space="preserve">M. CACHIN                 </t>
  </si>
  <si>
    <t>0931204D</t>
  </si>
  <si>
    <t xml:space="preserve">R. DESCARTES                     </t>
  </si>
  <si>
    <t>0931433C</t>
  </si>
  <si>
    <t>J. DE ROMILLY</t>
  </si>
  <si>
    <t>0932580Z</t>
  </si>
  <si>
    <t xml:space="preserve">AULNAY-SOUS-BOIS            </t>
  </si>
  <si>
    <t xml:space="preserve">G. PHILIPE                </t>
  </si>
  <si>
    <t>0930859D</t>
  </si>
  <si>
    <t>SEP</t>
  </si>
  <si>
    <t xml:space="preserve">V.HUGO                   </t>
  </si>
  <si>
    <t>0930891N</t>
  </si>
  <si>
    <t xml:space="preserve">LE PARC                       </t>
  </si>
  <si>
    <t>0931189M</t>
  </si>
  <si>
    <t>0931379U</t>
  </si>
  <si>
    <t xml:space="preserve">C. DEBUSSY                </t>
  </si>
  <si>
    <t>0931434D</t>
  </si>
  <si>
    <t>Ch DE PISAN</t>
  </si>
  <si>
    <t>0932310F</t>
  </si>
  <si>
    <t>S. VEIL</t>
  </si>
  <si>
    <t>0932578X</t>
  </si>
  <si>
    <t xml:space="preserve">SEVRAN                      </t>
  </si>
  <si>
    <t xml:space="preserve">P. PAINLEVE                 </t>
  </si>
  <si>
    <t>0930897V</t>
  </si>
  <si>
    <t>0931190N</t>
  </si>
  <si>
    <t xml:space="preserve">G. BRASSENS                    </t>
  </si>
  <si>
    <t>0931979W</t>
  </si>
  <si>
    <t>SEVRAN</t>
  </si>
  <si>
    <t>LA PLEIADE</t>
  </si>
  <si>
    <t>0932262D</t>
  </si>
  <si>
    <t xml:space="preserve">TREMBLAY EN FRANCE          </t>
  </si>
  <si>
    <t xml:space="preserve">P. RONSARD                       </t>
  </si>
  <si>
    <t>0931149U</t>
  </si>
  <si>
    <t xml:space="preserve">R. ROLLAND                </t>
  </si>
  <si>
    <t>0931191P</t>
  </si>
  <si>
    <t>0931497X</t>
  </si>
  <si>
    <t xml:space="preserve">VILLEPINTE                  </t>
  </si>
  <si>
    <t xml:space="preserve">LES MOUSSEAUX                 </t>
  </si>
  <si>
    <t>0931192R</t>
  </si>
  <si>
    <t>0931607S</t>
  </si>
  <si>
    <t xml:space="preserve">F. DOLTO               </t>
  </si>
  <si>
    <t>0932038K</t>
  </si>
  <si>
    <t>VILLEPINTE</t>
  </si>
  <si>
    <t>C.CLAUDEL</t>
  </si>
  <si>
    <t>0932263E</t>
  </si>
  <si>
    <t>Total Bassin</t>
  </si>
  <si>
    <t xml:space="preserve">BOBIGNY                     </t>
  </si>
  <si>
    <t xml:space="preserve">J.P.TIMBAUD                   </t>
  </si>
  <si>
    <t>0930900Y</t>
  </si>
  <si>
    <t xml:space="preserve">REPUBLIQUE                    </t>
  </si>
  <si>
    <t>0931194T</t>
  </si>
  <si>
    <t xml:space="preserve">DELAUNE                       </t>
  </si>
  <si>
    <t>0931195U</t>
  </si>
  <si>
    <t>0931196V</t>
  </si>
  <si>
    <t xml:space="preserve">PRE-ST-GERVAIS (LE)        </t>
  </si>
  <si>
    <t xml:space="preserve">J-J. ROUSSEAU         </t>
  </si>
  <si>
    <t>0931219V</t>
  </si>
  <si>
    <t>LILAS (LES)</t>
  </si>
  <si>
    <t>M. CURIE</t>
  </si>
  <si>
    <t>0931439J</t>
  </si>
  <si>
    <t xml:space="preserve">PANTIN                      </t>
  </si>
  <si>
    <t>0931216S</t>
  </si>
  <si>
    <t>0931217T</t>
  </si>
  <si>
    <t xml:space="preserve">J. LOLIVE                   </t>
  </si>
  <si>
    <t>0931218U</t>
  </si>
  <si>
    <t xml:space="preserve">LAVOISIER                     </t>
  </si>
  <si>
    <t>0931713G</t>
  </si>
  <si>
    <t xml:space="preserve">BAGNOLET                    </t>
  </si>
  <si>
    <t>0931181D</t>
  </si>
  <si>
    <t xml:space="preserve">TRAVAIL                       </t>
  </si>
  <si>
    <t>0931220W</t>
  </si>
  <si>
    <t xml:space="preserve">MONTREUIL                   </t>
  </si>
  <si>
    <t>0931151W</t>
  </si>
  <si>
    <t>0931209J</t>
  </si>
  <si>
    <t xml:space="preserve">M.BERTHELOT                   </t>
  </si>
  <si>
    <t>0931210K</t>
  </si>
  <si>
    <t xml:space="preserve">MARAIS DE VILLIERS            </t>
  </si>
  <si>
    <t>0931211L</t>
  </si>
  <si>
    <t xml:space="preserve">L. DE TILLEMONT           </t>
  </si>
  <si>
    <t>0931212M</t>
  </si>
  <si>
    <t>0931213N</t>
  </si>
  <si>
    <t xml:space="preserve">P. ELUARD                   </t>
  </si>
  <si>
    <t>0931448U</t>
  </si>
  <si>
    <t xml:space="preserve">J. JAURES                      </t>
  </si>
  <si>
    <t>0931712F</t>
  </si>
  <si>
    <t>C. EVORA</t>
  </si>
  <si>
    <t>0932579Y</t>
  </si>
  <si>
    <t xml:space="preserve">NOISY-LE-SEC                </t>
  </si>
  <si>
    <t xml:space="preserve">J. PREVERT               </t>
  </si>
  <si>
    <t>0931610V</t>
  </si>
  <si>
    <t xml:space="preserve">O. DE GOUGES              </t>
  </si>
  <si>
    <t>0931710D</t>
  </si>
  <si>
    <t xml:space="preserve">R. CASSIN                   </t>
  </si>
  <si>
    <t>0931883S</t>
  </si>
  <si>
    <t xml:space="preserve">ROMAINVILLE                 </t>
  </si>
  <si>
    <t xml:space="preserve">P-A HOUEL            </t>
  </si>
  <si>
    <t>0931222Y</t>
  </si>
  <si>
    <t xml:space="preserve">G COURBET               </t>
  </si>
  <si>
    <t>0931381W</t>
  </si>
  <si>
    <t xml:space="preserve">ROSNY-SOUS-BOIS             </t>
  </si>
  <si>
    <t xml:space="preserve">A CAMUS                  </t>
  </si>
  <si>
    <t>0930586G</t>
  </si>
  <si>
    <t xml:space="preserve">A. DE ST-EXUPERY                 </t>
  </si>
  <si>
    <t>0930593P</t>
  </si>
  <si>
    <t xml:space="preserve">LANGEVIN WALLON               </t>
  </si>
  <si>
    <t>0931723T</t>
  </si>
  <si>
    <t xml:space="preserve">BONDY                       </t>
  </si>
  <si>
    <t xml:space="preserve">P. CURIE                  </t>
  </si>
  <si>
    <t>0931005M</t>
  </si>
  <si>
    <t xml:space="preserve">J. ZAY                      </t>
  </si>
  <si>
    <t>0931612X</t>
  </si>
  <si>
    <t>BONDY</t>
  </si>
  <si>
    <t xml:space="preserve">J. RENOIR                   </t>
  </si>
  <si>
    <t>0931711E</t>
  </si>
  <si>
    <t xml:space="preserve">H.SELLIER                 </t>
  </si>
  <si>
    <t>0931788N</t>
  </si>
  <si>
    <t xml:space="preserve">P. BROSSOLETTE                   </t>
  </si>
  <si>
    <t>0931860S</t>
  </si>
  <si>
    <t xml:space="preserve">CLICHY-SOUS-BOIS            </t>
  </si>
  <si>
    <t>0930616P</t>
  </si>
  <si>
    <t xml:space="preserve">L. MICHEL                 </t>
  </si>
  <si>
    <t>0931221X</t>
  </si>
  <si>
    <t>R. DOISNEAU</t>
  </si>
  <si>
    <t>0932366S</t>
  </si>
  <si>
    <t xml:space="preserve">RAINCY (LE)                   </t>
  </si>
  <si>
    <t xml:space="preserve">J-B COROT           </t>
  </si>
  <si>
    <t>0930629D</t>
  </si>
  <si>
    <t xml:space="preserve">PAVILLONS-SOUS-BOIS     </t>
  </si>
  <si>
    <t xml:space="preserve">A. FRANCE         </t>
  </si>
  <si>
    <t>0930089S</t>
  </si>
  <si>
    <t>E.TABARLY</t>
  </si>
  <si>
    <t>0930100D</t>
  </si>
  <si>
    <t xml:space="preserve">LIVRY-GARGAN                </t>
  </si>
  <si>
    <t xml:space="preserve">E. HERRIOT               </t>
  </si>
  <si>
    <t>0930619T</t>
  </si>
  <si>
    <t xml:space="preserve">L. JOUHAUX                  </t>
  </si>
  <si>
    <t>0930620U</t>
  </si>
  <si>
    <t>0932454M</t>
  </si>
  <si>
    <t xml:space="preserve">MONTFERMEIL                 </t>
  </si>
  <si>
    <t>0931546A</t>
  </si>
  <si>
    <t xml:space="preserve">P. PICASSO                 </t>
  </si>
  <si>
    <t>0931707A</t>
  </si>
  <si>
    <t>VAUJOURS</t>
  </si>
  <si>
    <t>HENRI IV</t>
  </si>
  <si>
    <t>0932301W</t>
  </si>
  <si>
    <t xml:space="preserve">GAGNY                       </t>
  </si>
  <si>
    <t>NERUDA</t>
  </si>
  <si>
    <t>0930858C</t>
  </si>
  <si>
    <t xml:space="preserve">SEVIGNE                       </t>
  </si>
  <si>
    <t>0930898W</t>
  </si>
  <si>
    <t>Th MONOD</t>
  </si>
  <si>
    <t>0932311G</t>
  </si>
  <si>
    <t xml:space="preserve">GOURNAY-SUR-MARNE           </t>
  </si>
  <si>
    <t xml:space="preserve">E. CARRIERE               </t>
  </si>
  <si>
    <t>0931382X</t>
  </si>
  <si>
    <t xml:space="preserve">NEUILLY-PLAISANCE           </t>
  </si>
  <si>
    <t>0930623X</t>
  </si>
  <si>
    <t xml:space="preserve">NEUILLY-SUR-MARNE           </t>
  </si>
  <si>
    <t xml:space="preserve">H. DE BALZAC              </t>
  </si>
  <si>
    <t>0930894S</t>
  </si>
  <si>
    <t xml:space="preserve">A. CAMUS                         </t>
  </si>
  <si>
    <t>0931228E</t>
  </si>
  <si>
    <t xml:space="preserve">G. BRAQUE                </t>
  </si>
  <si>
    <t>0931485J</t>
  </si>
  <si>
    <t xml:space="preserve">NOISY-LE-GRAND              </t>
  </si>
  <si>
    <t>0930883E</t>
  </si>
  <si>
    <t xml:space="preserve">CLOS ST VINCENT            </t>
  </si>
  <si>
    <t>0931214P</t>
  </si>
  <si>
    <t>0931614Z</t>
  </si>
  <si>
    <t xml:space="preserve">V. HUGO                   </t>
  </si>
  <si>
    <t>0931978V</t>
  </si>
  <si>
    <t>F. MITTERRAND</t>
  </si>
  <si>
    <t>0932333F</t>
  </si>
  <si>
    <t>CLG INTERNATIONAL</t>
  </si>
  <si>
    <t>0932581A</t>
  </si>
  <si>
    <t xml:space="preserve">VILLEMOMBLE                 </t>
  </si>
  <si>
    <t xml:space="preserve">J. DE BEAUMONT              </t>
  </si>
  <si>
    <t>0930043S</t>
  </si>
  <si>
    <t xml:space="preserve">L. PASTEUR                       </t>
  </si>
  <si>
    <t>0931227D</t>
  </si>
  <si>
    <t>TOTAL GENERAL</t>
  </si>
  <si>
    <t>DSDEN 93
Division de l'organisation scolaire
ANNEE SCOLAIRE 2018-2019</t>
  </si>
  <si>
    <t>G. HALIMI</t>
  </si>
  <si>
    <t>Effectifs RS 2018</t>
  </si>
  <si>
    <t>0932694Y</t>
  </si>
  <si>
    <t>G. TILLION</t>
  </si>
  <si>
    <t>0932695Z</t>
  </si>
  <si>
    <t>S. ANSPACH</t>
  </si>
  <si>
    <t>0932696A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</si>
</sst>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#,##0.0"/>
    <numFmt numFmtId="166" formatCode="0.000"/>
  </numFmts>
  <fonts count="10" x14ac:knownFonts="1">
    <font>
      <sz val="10"/>
      <name val="Arial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3" fillId="0" borderId="0" xfId="1" applyFont="1"/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/>
    <xf numFmtId="3" fontId="4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90"/>
    </xf>
    <xf numFmtId="0" fontId="3" fillId="0" borderId="4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/>
    </xf>
    <xf numFmtId="3" fontId="4" fillId="0" borderId="4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/>
    <xf numFmtId="3" fontId="6" fillId="2" borderId="4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9" fillId="3" borderId="4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3" fontId="4" fillId="0" borderId="0" xfId="0" applyNumberFormat="1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3" fontId="4" fillId="4" borderId="5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DVTH2005 essa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8"/>
  <sheetViews>
    <sheetView tabSelected="1" view="pageBreakPreview" zoomScale="75" zoomScaleNormal="75" workbookViewId="0">
      <pane ySplit="3" topLeftCell="A4" activePane="bottomLeft" state="frozen"/>
      <selection pane="bottomLeft" activeCell="A3" sqref="A3:XFD3"/>
    </sheetView>
  </sheetViews>
  <sheetFormatPr baseColWidth="10" defaultRowHeight="15" x14ac:dyDescent="0.25"/>
  <cols>
    <col min="1" max="1" width="1.85546875" style="12" customWidth="1"/>
    <col min="2" max="3" width="3.7109375" style="12" customWidth="1"/>
    <col min="4" max="5" width="20.7109375" style="12" customWidth="1"/>
    <col min="6" max="6" width="11.42578125" style="12"/>
    <col min="7" max="7" width="5.28515625" style="12" customWidth="1"/>
    <col min="8" max="9" width="3.7109375" style="12" customWidth="1"/>
    <col min="10" max="10" width="5.5703125" style="12" customWidth="1"/>
    <col min="11" max="11" width="9" style="5" customWidth="1"/>
    <col min="12" max="12" width="9" style="6" customWidth="1"/>
    <col min="13" max="13" width="7.85546875" style="6" customWidth="1"/>
    <col min="14" max="14" width="9" style="7" customWidth="1"/>
    <col min="15" max="15" width="9" style="5" customWidth="1"/>
    <col min="16" max="16" width="9" style="6" customWidth="1"/>
    <col min="17" max="17" width="7.85546875" style="6" customWidth="1"/>
    <col min="18" max="18" width="9" style="7" customWidth="1"/>
    <col min="19" max="19" width="9" style="5" customWidth="1"/>
    <col min="20" max="20" width="9" style="6" customWidth="1"/>
    <col min="21" max="21" width="7.85546875" style="6" customWidth="1"/>
    <col min="22" max="22" width="9" style="7" customWidth="1"/>
    <col min="23" max="23" width="9" style="5" customWidth="1"/>
    <col min="24" max="24" width="9" style="6" customWidth="1"/>
    <col min="25" max="25" width="7.85546875" style="6" customWidth="1"/>
    <col min="26" max="26" width="9" style="7" customWidth="1"/>
    <col min="27" max="27" width="9" style="6" customWidth="1"/>
    <col min="28" max="28" width="9.85546875" style="6" customWidth="1"/>
    <col min="29" max="29" width="7.85546875" style="8" customWidth="1"/>
    <col min="30" max="30" width="9" style="9" customWidth="1"/>
    <col min="31" max="33" width="9" style="10" customWidth="1"/>
    <col min="34" max="34" width="12" style="10" bestFit="1" customWidth="1"/>
    <col min="35" max="35" width="12.28515625" style="11" customWidth="1"/>
    <col min="36" max="36" width="2.28515625" style="12" customWidth="1"/>
    <col min="37" max="16384" width="11.42578125" style="12"/>
  </cols>
  <sheetData>
    <row r="1" spans="2:35" ht="6.75" customHeight="1" x14ac:dyDescent="0.25">
      <c r="B1" s="1"/>
      <c r="C1" s="2"/>
      <c r="D1" s="2"/>
      <c r="E1" s="3"/>
      <c r="F1" s="4"/>
      <c r="G1" s="2"/>
      <c r="H1" s="2"/>
      <c r="I1" s="2"/>
      <c r="J1" s="2"/>
    </row>
    <row r="2" spans="2:35" ht="77.25" customHeight="1" x14ac:dyDescent="0.25">
      <c r="B2" s="79" t="s">
        <v>309</v>
      </c>
      <c r="C2" s="80"/>
      <c r="D2" s="80"/>
      <c r="E2" s="80"/>
      <c r="F2" s="80"/>
      <c r="G2" s="80"/>
      <c r="H2" s="80"/>
      <c r="I2" s="80"/>
      <c r="J2" s="81"/>
      <c r="K2" s="76" t="s">
        <v>0</v>
      </c>
      <c r="L2" s="77"/>
      <c r="M2" s="77"/>
      <c r="N2" s="78"/>
      <c r="O2" s="76" t="s">
        <v>1</v>
      </c>
      <c r="P2" s="77"/>
      <c r="Q2" s="77"/>
      <c r="R2" s="78"/>
      <c r="S2" s="76" t="s">
        <v>2</v>
      </c>
      <c r="T2" s="77"/>
      <c r="U2" s="77"/>
      <c r="V2" s="78"/>
      <c r="W2" s="76" t="s">
        <v>3</v>
      </c>
      <c r="X2" s="77"/>
      <c r="Y2" s="77"/>
      <c r="Z2" s="78"/>
      <c r="AA2" s="76" t="s">
        <v>4</v>
      </c>
      <c r="AB2" s="77"/>
      <c r="AC2" s="77"/>
      <c r="AD2" s="78"/>
      <c r="AE2" s="76" t="s">
        <v>5</v>
      </c>
      <c r="AF2" s="77"/>
      <c r="AG2" s="77"/>
      <c r="AH2" s="78"/>
      <c r="AI2" s="13" t="s">
        <v>6</v>
      </c>
    </row>
    <row r="3" spans="2:35" ht="43.5" customHeight="1" x14ac:dyDescent="0.25">
      <c r="B3" s="14" t="s">
        <v>7</v>
      </c>
      <c r="C3" s="14" t="s">
        <v>8</v>
      </c>
      <c r="D3" s="15" t="s">
        <v>9</v>
      </c>
      <c r="E3" s="15" t="s">
        <v>10</v>
      </c>
      <c r="F3" s="16" t="s">
        <v>11</v>
      </c>
      <c r="G3" s="17" t="s">
        <v>12</v>
      </c>
      <c r="H3" s="18" t="s">
        <v>13</v>
      </c>
      <c r="I3" s="18" t="s">
        <v>14</v>
      </c>
      <c r="J3" s="14" t="s">
        <v>15</v>
      </c>
      <c r="K3" s="19" t="s">
        <v>16</v>
      </c>
      <c r="L3" s="20" t="s">
        <v>311</v>
      </c>
      <c r="M3" s="20" t="s">
        <v>17</v>
      </c>
      <c r="N3" s="21" t="s">
        <v>18</v>
      </c>
      <c r="O3" s="19" t="s">
        <v>16</v>
      </c>
      <c r="P3" s="20" t="s">
        <v>311</v>
      </c>
      <c r="Q3" s="20" t="s">
        <v>17</v>
      </c>
      <c r="R3" s="21" t="s">
        <v>18</v>
      </c>
      <c r="S3" s="19" t="s">
        <v>16</v>
      </c>
      <c r="T3" s="20" t="s">
        <v>311</v>
      </c>
      <c r="U3" s="20" t="s">
        <v>17</v>
      </c>
      <c r="V3" s="21" t="s">
        <v>18</v>
      </c>
      <c r="W3" s="19" t="s">
        <v>16</v>
      </c>
      <c r="X3" s="20" t="s">
        <v>311</v>
      </c>
      <c r="Y3" s="20" t="s">
        <v>17</v>
      </c>
      <c r="Z3" s="21" t="s">
        <v>18</v>
      </c>
      <c r="AA3" s="19" t="s">
        <v>16</v>
      </c>
      <c r="AB3" s="20" t="s">
        <v>311</v>
      </c>
      <c r="AC3" s="20" t="s">
        <v>17</v>
      </c>
      <c r="AD3" s="22" t="s">
        <v>18</v>
      </c>
      <c r="AE3" s="23" t="s">
        <v>19</v>
      </c>
      <c r="AF3" s="23" t="s">
        <v>20</v>
      </c>
      <c r="AG3" s="23" t="s">
        <v>21</v>
      </c>
      <c r="AH3" s="23" t="s">
        <v>22</v>
      </c>
      <c r="AI3" s="24" t="s">
        <v>23</v>
      </c>
    </row>
    <row r="4" spans="2:35" ht="24.75" customHeight="1" x14ac:dyDescent="0.25">
      <c r="B4" s="25">
        <v>1</v>
      </c>
      <c r="C4" s="25">
        <v>1</v>
      </c>
      <c r="D4" s="26" t="s">
        <v>24</v>
      </c>
      <c r="E4" s="26" t="s">
        <v>25</v>
      </c>
      <c r="F4" s="27" t="s">
        <v>26</v>
      </c>
      <c r="G4" s="28" t="s">
        <v>27</v>
      </c>
      <c r="H4" s="28" t="s">
        <v>28</v>
      </c>
      <c r="I4" s="28" t="s">
        <v>14</v>
      </c>
      <c r="J4" s="28" t="s">
        <v>29</v>
      </c>
      <c r="K4" s="29">
        <v>209</v>
      </c>
      <c r="L4" s="30">
        <v>204</v>
      </c>
      <c r="M4" s="30">
        <v>9</v>
      </c>
      <c r="N4" s="31">
        <f>P4/M4</f>
        <v>22</v>
      </c>
      <c r="O4" s="29">
        <v>202</v>
      </c>
      <c r="P4" s="30">
        <v>198</v>
      </c>
      <c r="Q4" s="30">
        <v>9</v>
      </c>
      <c r="R4" s="31">
        <f>P4/Q4</f>
        <v>22</v>
      </c>
      <c r="S4" s="29">
        <v>188</v>
      </c>
      <c r="T4" s="30">
        <v>213</v>
      </c>
      <c r="U4" s="30">
        <v>9</v>
      </c>
      <c r="V4" s="31">
        <f>T4/U4</f>
        <v>23.666666666666668</v>
      </c>
      <c r="W4" s="29">
        <v>160</v>
      </c>
      <c r="X4" s="30">
        <v>168</v>
      </c>
      <c r="Y4" s="30">
        <v>7</v>
      </c>
      <c r="Z4" s="31">
        <f>X4/Y4</f>
        <v>24</v>
      </c>
      <c r="AA4" s="29">
        <f>+K4+O4+S4+W4</f>
        <v>759</v>
      </c>
      <c r="AB4" s="32">
        <f>+P4+L4+T4+X4</f>
        <v>783</v>
      </c>
      <c r="AC4" s="32">
        <f>M4+Q4+U4+Y4</f>
        <v>34</v>
      </c>
      <c r="AD4" s="33">
        <f>AB4/AC4</f>
        <v>23.029411764705884</v>
      </c>
      <c r="AE4" s="34">
        <v>1109.45</v>
      </c>
      <c r="AF4" s="34">
        <v>178.05</v>
      </c>
      <c r="AG4" s="34">
        <v>14</v>
      </c>
      <c r="AH4" s="34">
        <f>AE4+AF4+AG4</f>
        <v>1301.5</v>
      </c>
      <c r="AI4" s="75">
        <v>1.4652040069746439</v>
      </c>
    </row>
    <row r="5" spans="2:35" ht="24.95" customHeight="1" x14ac:dyDescent="0.25">
      <c r="B5" s="35">
        <v>1</v>
      </c>
      <c r="C5" s="35">
        <v>1</v>
      </c>
      <c r="D5" s="15" t="s">
        <v>24</v>
      </c>
      <c r="E5" s="15" t="s">
        <v>30</v>
      </c>
      <c r="F5" s="36" t="s">
        <v>31</v>
      </c>
      <c r="G5" s="28" t="s">
        <v>32</v>
      </c>
      <c r="H5" s="28" t="s">
        <v>28</v>
      </c>
      <c r="I5" s="28" t="s">
        <v>14</v>
      </c>
      <c r="J5" s="28" t="s">
        <v>29</v>
      </c>
      <c r="K5" s="29">
        <v>198</v>
      </c>
      <c r="L5" s="30">
        <v>186</v>
      </c>
      <c r="M5" s="30">
        <v>8</v>
      </c>
      <c r="N5" s="31">
        <f t="shared" ref="N5:N22" si="0">L5/M5</f>
        <v>23.25</v>
      </c>
      <c r="O5" s="29">
        <v>186</v>
      </c>
      <c r="P5" s="30">
        <v>203</v>
      </c>
      <c r="Q5" s="30">
        <v>9</v>
      </c>
      <c r="R5" s="31">
        <f t="shared" ref="R5:R22" si="1">P5/Q5</f>
        <v>22.555555555555557</v>
      </c>
      <c r="S5" s="29">
        <v>187</v>
      </c>
      <c r="T5" s="30">
        <v>181</v>
      </c>
      <c r="U5" s="30">
        <v>8</v>
      </c>
      <c r="V5" s="31">
        <f t="shared" ref="V5:V22" si="2">T5/U5</f>
        <v>22.625</v>
      </c>
      <c r="W5" s="29">
        <v>141</v>
      </c>
      <c r="X5" s="30">
        <v>188</v>
      </c>
      <c r="Y5" s="30">
        <v>8</v>
      </c>
      <c r="Z5" s="31">
        <f t="shared" ref="Z5:Z22" si="3">X5/Y5</f>
        <v>23.5</v>
      </c>
      <c r="AA5" s="29">
        <f t="shared" ref="AA5:AB22" si="4">+K5+O5+S5+W5</f>
        <v>712</v>
      </c>
      <c r="AB5" s="32">
        <f t="shared" si="4"/>
        <v>758</v>
      </c>
      <c r="AC5" s="37">
        <f>M5+Q5+U5+Y5</f>
        <v>33</v>
      </c>
      <c r="AD5" s="22">
        <f t="shared" ref="AD5:AD72" si="5">AB5/AC5</f>
        <v>22.969696969696969</v>
      </c>
      <c r="AE5" s="34">
        <v>1047.3</v>
      </c>
      <c r="AF5" s="34">
        <v>94.2</v>
      </c>
      <c r="AG5" s="34">
        <v>7.5</v>
      </c>
      <c r="AH5" s="34">
        <f t="shared" ref="AH5:AH69" si="6">AE5+AF5+AG5</f>
        <v>1149</v>
      </c>
      <c r="AI5" s="75">
        <v>1.3254892502102589</v>
      </c>
    </row>
    <row r="6" spans="2:35" ht="24.95" customHeight="1" x14ac:dyDescent="0.25">
      <c r="B6" s="35">
        <v>1</v>
      </c>
      <c r="C6" s="35">
        <v>1</v>
      </c>
      <c r="D6" s="15" t="s">
        <v>24</v>
      </c>
      <c r="E6" s="15" t="s">
        <v>33</v>
      </c>
      <c r="F6" s="36" t="s">
        <v>34</v>
      </c>
      <c r="G6" s="28" t="s">
        <v>32</v>
      </c>
      <c r="H6" s="28" t="s">
        <v>28</v>
      </c>
      <c r="I6" s="28" t="s">
        <v>28</v>
      </c>
      <c r="J6" s="28" t="s">
        <v>28</v>
      </c>
      <c r="K6" s="29">
        <v>94</v>
      </c>
      <c r="L6" s="30">
        <v>113</v>
      </c>
      <c r="M6" s="30">
        <v>5</v>
      </c>
      <c r="N6" s="31">
        <f t="shared" si="0"/>
        <v>22.6</v>
      </c>
      <c r="O6" s="29">
        <v>118</v>
      </c>
      <c r="P6" s="30">
        <v>93</v>
      </c>
      <c r="Q6" s="30">
        <v>4</v>
      </c>
      <c r="R6" s="31">
        <f t="shared" si="1"/>
        <v>23.25</v>
      </c>
      <c r="S6" s="29">
        <v>90</v>
      </c>
      <c r="T6" s="30">
        <v>119</v>
      </c>
      <c r="U6" s="30">
        <v>5</v>
      </c>
      <c r="V6" s="31">
        <f t="shared" si="2"/>
        <v>23.8</v>
      </c>
      <c r="W6" s="29">
        <v>111</v>
      </c>
      <c r="X6" s="30">
        <v>90</v>
      </c>
      <c r="Y6" s="30">
        <v>4</v>
      </c>
      <c r="Z6" s="31">
        <f t="shared" si="3"/>
        <v>22.5</v>
      </c>
      <c r="AA6" s="29">
        <f t="shared" si="4"/>
        <v>413</v>
      </c>
      <c r="AB6" s="32">
        <f t="shared" si="4"/>
        <v>415</v>
      </c>
      <c r="AC6" s="37">
        <f t="shared" ref="AC6:AC22" si="7">M6+Q6+U6+Y6</f>
        <v>18</v>
      </c>
      <c r="AD6" s="22">
        <f t="shared" si="5"/>
        <v>23.055555555555557</v>
      </c>
      <c r="AE6" s="34">
        <v>584.9</v>
      </c>
      <c r="AF6" s="34">
        <v>43.1</v>
      </c>
      <c r="AG6" s="34">
        <v>13</v>
      </c>
      <c r="AH6" s="34">
        <f t="shared" si="6"/>
        <v>641</v>
      </c>
      <c r="AI6" s="75">
        <v>1.3785594262949661</v>
      </c>
    </row>
    <row r="7" spans="2:35" ht="24.95" customHeight="1" x14ac:dyDescent="0.25">
      <c r="B7" s="35">
        <v>1</v>
      </c>
      <c r="C7" s="35">
        <v>1</v>
      </c>
      <c r="D7" s="38" t="s">
        <v>24</v>
      </c>
      <c r="E7" s="38" t="s">
        <v>35</v>
      </c>
      <c r="F7" s="39" t="s">
        <v>36</v>
      </c>
      <c r="G7" s="28" t="s">
        <v>27</v>
      </c>
      <c r="H7" s="28" t="s">
        <v>28</v>
      </c>
      <c r="I7" s="28" t="s">
        <v>14</v>
      </c>
      <c r="J7" s="28" t="s">
        <v>28</v>
      </c>
      <c r="K7" s="29">
        <v>167</v>
      </c>
      <c r="L7" s="30">
        <v>196</v>
      </c>
      <c r="M7" s="30">
        <v>9</v>
      </c>
      <c r="N7" s="31">
        <f t="shared" si="0"/>
        <v>21.777777777777779</v>
      </c>
      <c r="O7" s="29">
        <v>185</v>
      </c>
      <c r="P7" s="30">
        <v>158</v>
      </c>
      <c r="Q7" s="30">
        <v>7</v>
      </c>
      <c r="R7" s="31">
        <f t="shared" si="1"/>
        <v>22.571428571428573</v>
      </c>
      <c r="S7" s="29">
        <v>164</v>
      </c>
      <c r="T7" s="30">
        <v>183</v>
      </c>
      <c r="U7" s="30">
        <v>8</v>
      </c>
      <c r="V7" s="31">
        <f t="shared" si="2"/>
        <v>22.875</v>
      </c>
      <c r="W7" s="29">
        <v>150</v>
      </c>
      <c r="X7" s="30">
        <v>167</v>
      </c>
      <c r="Y7" s="30">
        <v>7</v>
      </c>
      <c r="Z7" s="31">
        <f t="shared" si="3"/>
        <v>23.857142857142858</v>
      </c>
      <c r="AA7" s="29">
        <f t="shared" si="4"/>
        <v>666</v>
      </c>
      <c r="AB7" s="32">
        <f t="shared" si="4"/>
        <v>704</v>
      </c>
      <c r="AC7" s="37">
        <f t="shared" si="7"/>
        <v>31</v>
      </c>
      <c r="AD7" s="22">
        <f t="shared" si="5"/>
        <v>22.70967741935484</v>
      </c>
      <c r="AE7" s="34">
        <v>933.4</v>
      </c>
      <c r="AF7" s="34">
        <v>92.10000000000025</v>
      </c>
      <c r="AG7" s="34">
        <v>11</v>
      </c>
      <c r="AH7" s="34">
        <f t="shared" si="6"/>
        <v>1036.5000000000002</v>
      </c>
      <c r="AI7" s="75">
        <v>1.4222433536159507</v>
      </c>
    </row>
    <row r="8" spans="2:35" ht="24.95" customHeight="1" x14ac:dyDescent="0.25">
      <c r="B8" s="35">
        <v>1</v>
      </c>
      <c r="C8" s="35">
        <v>1</v>
      </c>
      <c r="D8" s="15" t="s">
        <v>37</v>
      </c>
      <c r="E8" s="15" t="s">
        <v>38</v>
      </c>
      <c r="F8" s="36" t="s">
        <v>39</v>
      </c>
      <c r="G8" s="28" t="s">
        <v>32</v>
      </c>
      <c r="H8" s="28" t="s">
        <v>28</v>
      </c>
      <c r="I8" s="28" t="s">
        <v>28</v>
      </c>
      <c r="J8" s="28" t="s">
        <v>28</v>
      </c>
      <c r="K8" s="29">
        <v>116</v>
      </c>
      <c r="L8" s="30">
        <v>70</v>
      </c>
      <c r="M8" s="30">
        <v>4</v>
      </c>
      <c r="N8" s="31">
        <f t="shared" si="0"/>
        <v>17.5</v>
      </c>
      <c r="O8" s="29">
        <v>80</v>
      </c>
      <c r="P8" s="30">
        <v>110</v>
      </c>
      <c r="Q8" s="30">
        <v>5</v>
      </c>
      <c r="R8" s="31">
        <f t="shared" si="1"/>
        <v>22</v>
      </c>
      <c r="S8" s="29">
        <v>93</v>
      </c>
      <c r="T8" s="30">
        <v>83</v>
      </c>
      <c r="U8" s="30">
        <v>4</v>
      </c>
      <c r="V8" s="31">
        <f t="shared" si="2"/>
        <v>20.75</v>
      </c>
      <c r="W8" s="29">
        <v>89</v>
      </c>
      <c r="X8" s="30">
        <v>90</v>
      </c>
      <c r="Y8" s="30">
        <v>4</v>
      </c>
      <c r="Z8" s="31">
        <f t="shared" si="3"/>
        <v>22.5</v>
      </c>
      <c r="AA8" s="29">
        <f t="shared" si="4"/>
        <v>378</v>
      </c>
      <c r="AB8" s="32">
        <f t="shared" si="4"/>
        <v>353</v>
      </c>
      <c r="AC8" s="37">
        <f t="shared" si="7"/>
        <v>17</v>
      </c>
      <c r="AD8" s="22">
        <f t="shared" si="5"/>
        <v>20.764705882352942</v>
      </c>
      <c r="AE8" s="34">
        <v>519</v>
      </c>
      <c r="AF8" s="34">
        <v>37</v>
      </c>
      <c r="AG8" s="34">
        <v>10</v>
      </c>
      <c r="AH8" s="34">
        <f t="shared" si="6"/>
        <v>566</v>
      </c>
      <c r="AI8" s="75">
        <v>1.3992453557348157</v>
      </c>
    </row>
    <row r="9" spans="2:35" ht="24.95" customHeight="1" x14ac:dyDescent="0.25">
      <c r="B9" s="35">
        <v>1</v>
      </c>
      <c r="C9" s="35">
        <v>1</v>
      </c>
      <c r="D9" s="15" t="s">
        <v>40</v>
      </c>
      <c r="E9" s="15" t="s">
        <v>41</v>
      </c>
      <c r="F9" s="36" t="s">
        <v>42</v>
      </c>
      <c r="G9" s="28" t="s">
        <v>27</v>
      </c>
      <c r="H9" s="28" t="s">
        <v>28</v>
      </c>
      <c r="I9" s="28" t="s">
        <v>14</v>
      </c>
      <c r="J9" s="28" t="s">
        <v>28</v>
      </c>
      <c r="K9" s="29">
        <v>161</v>
      </c>
      <c r="L9" s="30">
        <v>140</v>
      </c>
      <c r="M9" s="30">
        <v>6</v>
      </c>
      <c r="N9" s="31">
        <f t="shared" si="0"/>
        <v>23.333333333333332</v>
      </c>
      <c r="O9" s="29">
        <v>139</v>
      </c>
      <c r="P9" s="30">
        <v>157</v>
      </c>
      <c r="Q9" s="30">
        <v>7</v>
      </c>
      <c r="R9" s="31">
        <f t="shared" si="1"/>
        <v>22.428571428571427</v>
      </c>
      <c r="S9" s="29">
        <v>148</v>
      </c>
      <c r="T9" s="30">
        <v>137</v>
      </c>
      <c r="U9" s="30">
        <v>6</v>
      </c>
      <c r="V9" s="31">
        <f t="shared" si="2"/>
        <v>22.833333333333332</v>
      </c>
      <c r="W9" s="29">
        <v>141</v>
      </c>
      <c r="X9" s="30">
        <v>139</v>
      </c>
      <c r="Y9" s="30">
        <v>6</v>
      </c>
      <c r="Z9" s="31">
        <f t="shared" si="3"/>
        <v>23.166666666666668</v>
      </c>
      <c r="AA9" s="29">
        <f t="shared" si="4"/>
        <v>589</v>
      </c>
      <c r="AB9" s="32">
        <f t="shared" si="4"/>
        <v>573</v>
      </c>
      <c r="AC9" s="37">
        <f t="shared" si="7"/>
        <v>25</v>
      </c>
      <c r="AD9" s="22">
        <f t="shared" si="5"/>
        <v>22.92</v>
      </c>
      <c r="AE9" s="34">
        <v>787.9</v>
      </c>
      <c r="AF9" s="34">
        <v>70.100000000000023</v>
      </c>
      <c r="AG9" s="34">
        <v>12</v>
      </c>
      <c r="AH9" s="34">
        <f t="shared" si="6"/>
        <v>870</v>
      </c>
      <c r="AI9" s="75">
        <v>1.4535413576095277</v>
      </c>
    </row>
    <row r="10" spans="2:35" ht="24.95" customHeight="1" x14ac:dyDescent="0.25">
      <c r="B10" s="35">
        <v>1</v>
      </c>
      <c r="C10" s="35">
        <v>1</v>
      </c>
      <c r="D10" s="15" t="s">
        <v>40</v>
      </c>
      <c r="E10" s="15" t="s">
        <v>43</v>
      </c>
      <c r="F10" s="36" t="s">
        <v>44</v>
      </c>
      <c r="G10" s="28" t="s">
        <v>32</v>
      </c>
      <c r="H10" s="28" t="s">
        <v>28</v>
      </c>
      <c r="I10" s="28" t="s">
        <v>14</v>
      </c>
      <c r="J10" s="28" t="s">
        <v>29</v>
      </c>
      <c r="K10" s="29">
        <v>168</v>
      </c>
      <c r="L10" s="30">
        <v>156</v>
      </c>
      <c r="M10" s="30">
        <v>7</v>
      </c>
      <c r="N10" s="31">
        <f t="shared" si="0"/>
        <v>22.285714285714285</v>
      </c>
      <c r="O10" s="29">
        <v>161</v>
      </c>
      <c r="P10" s="30">
        <v>161</v>
      </c>
      <c r="Q10" s="30">
        <v>7</v>
      </c>
      <c r="R10" s="31">
        <f t="shared" si="1"/>
        <v>23</v>
      </c>
      <c r="S10" s="29">
        <v>145</v>
      </c>
      <c r="T10" s="30">
        <v>161</v>
      </c>
      <c r="U10" s="30">
        <v>7</v>
      </c>
      <c r="V10" s="31">
        <f t="shared" si="2"/>
        <v>23</v>
      </c>
      <c r="W10" s="29">
        <v>135</v>
      </c>
      <c r="X10" s="30">
        <v>157</v>
      </c>
      <c r="Y10" s="30">
        <v>7</v>
      </c>
      <c r="Z10" s="31">
        <f t="shared" si="3"/>
        <v>22.428571428571427</v>
      </c>
      <c r="AA10" s="29">
        <f t="shared" si="4"/>
        <v>609</v>
      </c>
      <c r="AB10" s="32">
        <f t="shared" si="4"/>
        <v>635</v>
      </c>
      <c r="AC10" s="37">
        <f t="shared" si="7"/>
        <v>28</v>
      </c>
      <c r="AD10" s="22">
        <f t="shared" si="5"/>
        <v>22.678571428571427</v>
      </c>
      <c r="AE10" s="34">
        <v>914.4</v>
      </c>
      <c r="AF10" s="34">
        <v>89.6</v>
      </c>
      <c r="AG10" s="34">
        <v>9</v>
      </c>
      <c r="AH10" s="34">
        <f t="shared" si="6"/>
        <v>1013</v>
      </c>
      <c r="AI10" s="75">
        <v>1.3537900479360376</v>
      </c>
    </row>
    <row r="11" spans="2:35" ht="24.95" customHeight="1" x14ac:dyDescent="0.25">
      <c r="B11" s="35">
        <v>1</v>
      </c>
      <c r="C11" s="35">
        <v>1</v>
      </c>
      <c r="D11" s="38" t="s">
        <v>40</v>
      </c>
      <c r="E11" s="38" t="s">
        <v>45</v>
      </c>
      <c r="F11" s="39" t="s">
        <v>46</v>
      </c>
      <c r="G11" s="28" t="s">
        <v>32</v>
      </c>
      <c r="H11" s="28" t="s">
        <v>28</v>
      </c>
      <c r="I11" s="28" t="s">
        <v>28</v>
      </c>
      <c r="J11" s="28" t="s">
        <v>28</v>
      </c>
      <c r="K11" s="29">
        <v>128</v>
      </c>
      <c r="L11" s="30">
        <v>140</v>
      </c>
      <c r="M11" s="30">
        <v>7</v>
      </c>
      <c r="N11" s="31">
        <f t="shared" si="0"/>
        <v>20</v>
      </c>
      <c r="O11" s="29">
        <v>129</v>
      </c>
      <c r="P11" s="30">
        <v>139</v>
      </c>
      <c r="Q11" s="30">
        <v>6</v>
      </c>
      <c r="R11" s="31">
        <f t="shared" si="1"/>
        <v>23.166666666666668</v>
      </c>
      <c r="S11" s="29">
        <v>136</v>
      </c>
      <c r="T11" s="30">
        <v>127</v>
      </c>
      <c r="U11" s="30">
        <v>6</v>
      </c>
      <c r="V11" s="31">
        <f t="shared" si="2"/>
        <v>21.166666666666668</v>
      </c>
      <c r="W11" s="29">
        <v>117</v>
      </c>
      <c r="X11" s="30">
        <v>142</v>
      </c>
      <c r="Y11" s="30">
        <v>6</v>
      </c>
      <c r="Z11" s="31">
        <f t="shared" si="3"/>
        <v>23.666666666666668</v>
      </c>
      <c r="AA11" s="29">
        <f t="shared" si="4"/>
        <v>510</v>
      </c>
      <c r="AB11" s="32">
        <f t="shared" si="4"/>
        <v>548</v>
      </c>
      <c r="AC11" s="37">
        <f t="shared" si="7"/>
        <v>25</v>
      </c>
      <c r="AD11" s="22">
        <f t="shared" si="5"/>
        <v>21.92</v>
      </c>
      <c r="AE11" s="34">
        <v>749</v>
      </c>
      <c r="AF11" s="34">
        <v>52</v>
      </c>
      <c r="AG11" s="34">
        <v>9</v>
      </c>
      <c r="AH11" s="34">
        <f t="shared" si="6"/>
        <v>810</v>
      </c>
      <c r="AI11" s="75">
        <v>1.4102458735144494</v>
      </c>
    </row>
    <row r="12" spans="2:35" ht="24.95" customHeight="1" x14ac:dyDescent="0.25">
      <c r="B12" s="35">
        <v>1</v>
      </c>
      <c r="C12" s="35">
        <v>1</v>
      </c>
      <c r="D12" s="15" t="s">
        <v>40</v>
      </c>
      <c r="E12" s="15" t="s">
        <v>47</v>
      </c>
      <c r="F12" s="36" t="s">
        <v>48</v>
      </c>
      <c r="G12" s="28" t="s">
        <v>32</v>
      </c>
      <c r="H12" s="28" t="s">
        <v>13</v>
      </c>
      <c r="I12" s="28" t="s">
        <v>14</v>
      </c>
      <c r="J12" s="28" t="s">
        <v>28</v>
      </c>
      <c r="K12" s="29">
        <v>133</v>
      </c>
      <c r="L12" s="30">
        <v>130</v>
      </c>
      <c r="M12" s="30">
        <v>6</v>
      </c>
      <c r="N12" s="31">
        <f t="shared" si="0"/>
        <v>21.666666666666668</v>
      </c>
      <c r="O12" s="29">
        <v>121</v>
      </c>
      <c r="P12" s="30">
        <v>127</v>
      </c>
      <c r="Q12" s="30">
        <v>6</v>
      </c>
      <c r="R12" s="31">
        <f t="shared" si="1"/>
        <v>21.166666666666668</v>
      </c>
      <c r="S12" s="29">
        <v>128</v>
      </c>
      <c r="T12" s="30">
        <v>126</v>
      </c>
      <c r="U12" s="30">
        <v>6</v>
      </c>
      <c r="V12" s="31">
        <f t="shared" si="2"/>
        <v>21</v>
      </c>
      <c r="W12" s="29">
        <v>110</v>
      </c>
      <c r="X12" s="30">
        <v>130</v>
      </c>
      <c r="Y12" s="30">
        <v>6</v>
      </c>
      <c r="Z12" s="31">
        <f t="shared" si="3"/>
        <v>21.666666666666668</v>
      </c>
      <c r="AA12" s="29">
        <f t="shared" si="4"/>
        <v>492</v>
      </c>
      <c r="AB12" s="32">
        <f t="shared" si="4"/>
        <v>513</v>
      </c>
      <c r="AC12" s="37">
        <f t="shared" si="7"/>
        <v>24</v>
      </c>
      <c r="AD12" s="22">
        <f t="shared" si="5"/>
        <v>21.375</v>
      </c>
      <c r="AE12" s="34">
        <v>759.15</v>
      </c>
      <c r="AF12" s="34">
        <v>58.850000000000023</v>
      </c>
      <c r="AG12" s="34">
        <v>13</v>
      </c>
      <c r="AH12" s="34">
        <f t="shared" si="6"/>
        <v>831</v>
      </c>
      <c r="AI12" s="75">
        <v>1.5452772818202543</v>
      </c>
    </row>
    <row r="13" spans="2:35" ht="24.95" customHeight="1" x14ac:dyDescent="0.25">
      <c r="B13" s="35">
        <v>1</v>
      </c>
      <c r="C13" s="35">
        <v>1</v>
      </c>
      <c r="D13" s="38" t="s">
        <v>40</v>
      </c>
      <c r="E13" s="38" t="s">
        <v>49</v>
      </c>
      <c r="F13" s="39" t="s">
        <v>50</v>
      </c>
      <c r="G13" s="28" t="s">
        <v>32</v>
      </c>
      <c r="H13" s="28" t="s">
        <v>28</v>
      </c>
      <c r="I13" s="28" t="s">
        <v>14</v>
      </c>
      <c r="J13" s="28" t="s">
        <v>29</v>
      </c>
      <c r="K13" s="29">
        <v>113</v>
      </c>
      <c r="L13" s="30">
        <v>114</v>
      </c>
      <c r="M13" s="30">
        <v>5</v>
      </c>
      <c r="N13" s="31">
        <f t="shared" si="0"/>
        <v>22.8</v>
      </c>
      <c r="O13" s="29">
        <v>111</v>
      </c>
      <c r="P13" s="30">
        <v>114</v>
      </c>
      <c r="Q13" s="30">
        <v>5</v>
      </c>
      <c r="R13" s="31">
        <f t="shared" si="1"/>
        <v>22.8</v>
      </c>
      <c r="S13" s="29">
        <v>127</v>
      </c>
      <c r="T13" s="30">
        <v>116</v>
      </c>
      <c r="U13" s="30">
        <v>5</v>
      </c>
      <c r="V13" s="31">
        <f t="shared" si="2"/>
        <v>23.2</v>
      </c>
      <c r="W13" s="29">
        <v>130</v>
      </c>
      <c r="X13" s="30">
        <v>135</v>
      </c>
      <c r="Y13" s="30">
        <v>6</v>
      </c>
      <c r="Z13" s="31">
        <f t="shared" si="3"/>
        <v>22.5</v>
      </c>
      <c r="AA13" s="29">
        <f t="shared" si="4"/>
        <v>481</v>
      </c>
      <c r="AB13" s="32">
        <f t="shared" si="4"/>
        <v>479</v>
      </c>
      <c r="AC13" s="37">
        <f t="shared" si="7"/>
        <v>21</v>
      </c>
      <c r="AD13" s="22">
        <f t="shared" si="5"/>
        <v>22.80952380952381</v>
      </c>
      <c r="AE13" s="34">
        <v>761.5</v>
      </c>
      <c r="AF13" s="34">
        <v>36.5</v>
      </c>
      <c r="AG13" s="34">
        <v>12</v>
      </c>
      <c r="AH13" s="34">
        <f t="shared" si="6"/>
        <v>810</v>
      </c>
      <c r="AI13" s="75">
        <v>1.4164060022194831</v>
      </c>
    </row>
    <row r="14" spans="2:35" ht="24.95" customHeight="1" x14ac:dyDescent="0.25">
      <c r="B14" s="35">
        <v>1</v>
      </c>
      <c r="C14" s="35">
        <v>1</v>
      </c>
      <c r="D14" s="15" t="s">
        <v>40</v>
      </c>
      <c r="E14" s="15" t="s">
        <v>51</v>
      </c>
      <c r="F14" s="36" t="s">
        <v>52</v>
      </c>
      <c r="G14" s="28" t="s">
        <v>27</v>
      </c>
      <c r="H14" s="28" t="s">
        <v>13</v>
      </c>
      <c r="I14" s="28" t="s">
        <v>14</v>
      </c>
      <c r="J14" s="28" t="s">
        <v>29</v>
      </c>
      <c r="K14" s="29">
        <v>127</v>
      </c>
      <c r="L14" s="30">
        <v>114</v>
      </c>
      <c r="M14" s="30">
        <v>5</v>
      </c>
      <c r="N14" s="31">
        <f t="shared" si="0"/>
        <v>22.8</v>
      </c>
      <c r="O14" s="29">
        <v>105</v>
      </c>
      <c r="P14" s="30">
        <v>124</v>
      </c>
      <c r="Q14" s="30">
        <v>6</v>
      </c>
      <c r="R14" s="31">
        <f t="shared" si="1"/>
        <v>20.666666666666668</v>
      </c>
      <c r="S14" s="29">
        <v>95</v>
      </c>
      <c r="T14" s="30">
        <v>98</v>
      </c>
      <c r="U14" s="30">
        <v>5</v>
      </c>
      <c r="V14" s="31">
        <f t="shared" si="2"/>
        <v>19.600000000000001</v>
      </c>
      <c r="W14" s="29">
        <v>105</v>
      </c>
      <c r="X14" s="30">
        <v>101</v>
      </c>
      <c r="Y14" s="30">
        <v>5</v>
      </c>
      <c r="Z14" s="31">
        <f t="shared" si="3"/>
        <v>20.2</v>
      </c>
      <c r="AA14" s="29">
        <f t="shared" si="4"/>
        <v>432</v>
      </c>
      <c r="AB14" s="32">
        <f t="shared" si="4"/>
        <v>437</v>
      </c>
      <c r="AC14" s="37">
        <f t="shared" si="7"/>
        <v>21</v>
      </c>
      <c r="AD14" s="22">
        <f t="shared" si="5"/>
        <v>20.80952380952381</v>
      </c>
      <c r="AE14" s="34">
        <v>853</v>
      </c>
      <c r="AF14" s="34">
        <v>73.5</v>
      </c>
      <c r="AG14" s="34">
        <v>15</v>
      </c>
      <c r="AH14" s="34">
        <f t="shared" si="6"/>
        <v>941.5</v>
      </c>
      <c r="AI14" s="75">
        <v>1.8279529605731322</v>
      </c>
    </row>
    <row r="15" spans="2:35" ht="24.95" customHeight="1" x14ac:dyDescent="0.25">
      <c r="B15" s="35">
        <v>1</v>
      </c>
      <c r="C15" s="35">
        <v>1</v>
      </c>
      <c r="D15" s="15" t="s">
        <v>40</v>
      </c>
      <c r="E15" s="15" t="s">
        <v>53</v>
      </c>
      <c r="F15" s="36" t="s">
        <v>54</v>
      </c>
      <c r="G15" s="28" t="s">
        <v>27</v>
      </c>
      <c r="H15" s="28" t="s">
        <v>28</v>
      </c>
      <c r="I15" s="28" t="s">
        <v>14</v>
      </c>
      <c r="J15" s="28" t="s">
        <v>28</v>
      </c>
      <c r="K15" s="29">
        <v>97</v>
      </c>
      <c r="L15" s="30">
        <v>103</v>
      </c>
      <c r="M15" s="30">
        <v>5</v>
      </c>
      <c r="N15" s="31">
        <f t="shared" si="0"/>
        <v>20.6</v>
      </c>
      <c r="O15" s="29">
        <v>88</v>
      </c>
      <c r="P15" s="30">
        <v>91</v>
      </c>
      <c r="Q15" s="30">
        <v>4</v>
      </c>
      <c r="R15" s="31">
        <f t="shared" si="1"/>
        <v>22.75</v>
      </c>
      <c r="S15" s="29">
        <v>114</v>
      </c>
      <c r="T15" s="30">
        <v>90</v>
      </c>
      <c r="U15" s="30">
        <v>4</v>
      </c>
      <c r="V15" s="31">
        <f t="shared" si="2"/>
        <v>22.5</v>
      </c>
      <c r="W15" s="29">
        <v>85</v>
      </c>
      <c r="X15" s="30">
        <v>114</v>
      </c>
      <c r="Y15" s="30">
        <v>5</v>
      </c>
      <c r="Z15" s="31">
        <f t="shared" si="3"/>
        <v>22.8</v>
      </c>
      <c r="AA15" s="29">
        <f t="shared" si="4"/>
        <v>384</v>
      </c>
      <c r="AB15" s="32">
        <f t="shared" si="4"/>
        <v>398</v>
      </c>
      <c r="AC15" s="37">
        <f t="shared" si="7"/>
        <v>18</v>
      </c>
      <c r="AD15" s="22">
        <f t="shared" si="5"/>
        <v>22.111111111111111</v>
      </c>
      <c r="AE15" s="34">
        <v>584.34999999999991</v>
      </c>
      <c r="AF15" s="34">
        <v>44.650000000000091</v>
      </c>
      <c r="AG15" s="34">
        <v>9</v>
      </c>
      <c r="AH15" s="34">
        <f t="shared" si="6"/>
        <v>638</v>
      </c>
      <c r="AI15" s="75">
        <v>1.5412124141086008</v>
      </c>
    </row>
    <row r="16" spans="2:35" ht="24.95" customHeight="1" x14ac:dyDescent="0.25">
      <c r="B16" s="35">
        <v>1</v>
      </c>
      <c r="C16" s="35">
        <v>1</v>
      </c>
      <c r="D16" s="38" t="s">
        <v>40</v>
      </c>
      <c r="E16" s="38" t="s">
        <v>55</v>
      </c>
      <c r="F16" s="39" t="s">
        <v>56</v>
      </c>
      <c r="G16" s="28" t="s">
        <v>27</v>
      </c>
      <c r="H16" s="28" t="s">
        <v>28</v>
      </c>
      <c r="I16" s="28"/>
      <c r="J16" s="28" t="s">
        <v>28</v>
      </c>
      <c r="K16" s="29">
        <v>132</v>
      </c>
      <c r="L16" s="30">
        <v>166</v>
      </c>
      <c r="M16" s="30">
        <v>7</v>
      </c>
      <c r="N16" s="31">
        <f t="shared" si="0"/>
        <v>23.714285714285715</v>
      </c>
      <c r="O16" s="29">
        <v>149</v>
      </c>
      <c r="P16" s="30">
        <v>130</v>
      </c>
      <c r="Q16" s="30">
        <v>6</v>
      </c>
      <c r="R16" s="31">
        <f t="shared" si="1"/>
        <v>21.666666666666668</v>
      </c>
      <c r="S16" s="29">
        <v>109</v>
      </c>
      <c r="T16" s="30">
        <v>147</v>
      </c>
      <c r="U16" s="30">
        <v>7</v>
      </c>
      <c r="V16" s="31">
        <f t="shared" si="2"/>
        <v>21</v>
      </c>
      <c r="W16" s="29">
        <v>128</v>
      </c>
      <c r="X16" s="30">
        <v>108</v>
      </c>
      <c r="Y16" s="30">
        <v>5</v>
      </c>
      <c r="Z16" s="31">
        <f t="shared" si="3"/>
        <v>21.6</v>
      </c>
      <c r="AA16" s="29">
        <f t="shared" si="4"/>
        <v>518</v>
      </c>
      <c r="AB16" s="32">
        <f t="shared" si="4"/>
        <v>551</v>
      </c>
      <c r="AC16" s="37">
        <f t="shared" si="7"/>
        <v>25</v>
      </c>
      <c r="AD16" s="22">
        <f t="shared" si="5"/>
        <v>22.04</v>
      </c>
      <c r="AE16" s="34">
        <v>771.94999999999993</v>
      </c>
      <c r="AF16" s="34">
        <v>74.050000000000182</v>
      </c>
      <c r="AG16" s="34">
        <v>14.5</v>
      </c>
      <c r="AH16" s="34">
        <f t="shared" si="6"/>
        <v>860.50000000000011</v>
      </c>
      <c r="AI16" s="75">
        <v>1.5391859969824355</v>
      </c>
    </row>
    <row r="17" spans="2:35" ht="24.95" customHeight="1" x14ac:dyDescent="0.25">
      <c r="B17" s="35">
        <v>1</v>
      </c>
      <c r="C17" s="35">
        <v>1</v>
      </c>
      <c r="D17" s="38" t="s">
        <v>57</v>
      </c>
      <c r="E17" s="38" t="s">
        <v>58</v>
      </c>
      <c r="F17" s="39" t="s">
        <v>59</v>
      </c>
      <c r="G17" s="28" t="s">
        <v>32</v>
      </c>
      <c r="H17" s="28"/>
      <c r="I17" s="28"/>
      <c r="J17" s="28"/>
      <c r="K17" s="29">
        <v>136</v>
      </c>
      <c r="L17" s="30">
        <v>156</v>
      </c>
      <c r="M17" s="30">
        <v>7</v>
      </c>
      <c r="N17" s="31">
        <f t="shared" si="0"/>
        <v>22.285714285714285</v>
      </c>
      <c r="O17" s="29">
        <v>118</v>
      </c>
      <c r="P17" s="30">
        <v>141</v>
      </c>
      <c r="Q17" s="30">
        <v>6</v>
      </c>
      <c r="R17" s="31">
        <f t="shared" si="1"/>
        <v>23.5</v>
      </c>
      <c r="S17" s="29">
        <v>140</v>
      </c>
      <c r="T17" s="30">
        <v>118</v>
      </c>
      <c r="U17" s="30">
        <v>5</v>
      </c>
      <c r="V17" s="31">
        <f t="shared" si="2"/>
        <v>23.6</v>
      </c>
      <c r="W17" s="29">
        <v>119</v>
      </c>
      <c r="X17" s="30">
        <v>142</v>
      </c>
      <c r="Y17" s="30">
        <v>6</v>
      </c>
      <c r="Z17" s="31">
        <f t="shared" si="3"/>
        <v>23.666666666666668</v>
      </c>
      <c r="AA17" s="29">
        <f>+K17+O17+S17+W17</f>
        <v>513</v>
      </c>
      <c r="AB17" s="32">
        <f t="shared" si="4"/>
        <v>557</v>
      </c>
      <c r="AC17" s="37">
        <f t="shared" si="7"/>
        <v>24</v>
      </c>
      <c r="AD17" s="22">
        <f t="shared" si="5"/>
        <v>23.208333333333332</v>
      </c>
      <c r="AE17" s="34">
        <v>688.5</v>
      </c>
      <c r="AF17" s="34">
        <v>60.5</v>
      </c>
      <c r="AG17" s="34">
        <v>10</v>
      </c>
      <c r="AH17" s="34">
        <f t="shared" si="6"/>
        <v>759</v>
      </c>
      <c r="AI17" s="75">
        <v>1.32521872923135</v>
      </c>
    </row>
    <row r="18" spans="2:35" ht="24.95" customHeight="1" x14ac:dyDescent="0.25">
      <c r="B18" s="35">
        <v>1</v>
      </c>
      <c r="C18" s="35">
        <v>1</v>
      </c>
      <c r="D18" s="15" t="s">
        <v>60</v>
      </c>
      <c r="E18" s="15" t="s">
        <v>61</v>
      </c>
      <c r="F18" s="36" t="s">
        <v>62</v>
      </c>
      <c r="G18" s="28" t="s">
        <v>32</v>
      </c>
      <c r="H18" s="28" t="s">
        <v>28</v>
      </c>
      <c r="I18" s="28" t="s">
        <v>28</v>
      </c>
      <c r="J18" s="28" t="s">
        <v>29</v>
      </c>
      <c r="K18" s="29">
        <v>186</v>
      </c>
      <c r="L18" s="30">
        <v>201</v>
      </c>
      <c r="M18" s="30">
        <v>9</v>
      </c>
      <c r="N18" s="31">
        <f t="shared" si="0"/>
        <v>22.333333333333332</v>
      </c>
      <c r="O18" s="29">
        <v>161</v>
      </c>
      <c r="P18" s="30">
        <v>178</v>
      </c>
      <c r="Q18" s="30">
        <v>8</v>
      </c>
      <c r="R18" s="31">
        <f t="shared" si="1"/>
        <v>22.25</v>
      </c>
      <c r="S18" s="29">
        <v>162</v>
      </c>
      <c r="T18" s="30">
        <v>163</v>
      </c>
      <c r="U18" s="30">
        <v>7</v>
      </c>
      <c r="V18" s="31">
        <f t="shared" si="2"/>
        <v>23.285714285714285</v>
      </c>
      <c r="W18" s="29">
        <v>128</v>
      </c>
      <c r="X18" s="30">
        <v>161</v>
      </c>
      <c r="Y18" s="30">
        <v>7</v>
      </c>
      <c r="Z18" s="31">
        <f t="shared" si="3"/>
        <v>23</v>
      </c>
      <c r="AA18" s="29">
        <f t="shared" si="4"/>
        <v>637</v>
      </c>
      <c r="AB18" s="32">
        <f t="shared" si="4"/>
        <v>703</v>
      </c>
      <c r="AC18" s="37">
        <f t="shared" si="7"/>
        <v>31</v>
      </c>
      <c r="AD18" s="22">
        <f t="shared" si="5"/>
        <v>22.677419354838708</v>
      </c>
      <c r="AE18" s="34">
        <v>1012.3</v>
      </c>
      <c r="AF18" s="34">
        <v>75.7</v>
      </c>
      <c r="AG18" s="34">
        <v>14</v>
      </c>
      <c r="AH18" s="34">
        <f t="shared" si="6"/>
        <v>1102</v>
      </c>
      <c r="AI18" s="75">
        <v>1.325</v>
      </c>
    </row>
    <row r="19" spans="2:35" ht="24.95" customHeight="1" x14ac:dyDescent="0.25">
      <c r="B19" s="35">
        <v>1</v>
      </c>
      <c r="C19" s="35">
        <v>1</v>
      </c>
      <c r="D19" s="15" t="s">
        <v>60</v>
      </c>
      <c r="E19" s="15" t="s">
        <v>63</v>
      </c>
      <c r="F19" s="36" t="s">
        <v>64</v>
      </c>
      <c r="G19" s="28" t="s">
        <v>32</v>
      </c>
      <c r="H19" s="28" t="s">
        <v>28</v>
      </c>
      <c r="I19" s="28" t="s">
        <v>28</v>
      </c>
      <c r="J19" s="28" t="s">
        <v>28</v>
      </c>
      <c r="K19" s="29">
        <v>79</v>
      </c>
      <c r="L19" s="30">
        <v>93</v>
      </c>
      <c r="M19" s="30">
        <v>4</v>
      </c>
      <c r="N19" s="31">
        <f t="shared" si="0"/>
        <v>23.25</v>
      </c>
      <c r="O19" s="29">
        <v>85</v>
      </c>
      <c r="P19" s="30">
        <v>79</v>
      </c>
      <c r="Q19" s="30">
        <v>4</v>
      </c>
      <c r="R19" s="31">
        <f t="shared" si="1"/>
        <v>19.75</v>
      </c>
      <c r="S19" s="29">
        <v>90</v>
      </c>
      <c r="T19" s="30">
        <v>88</v>
      </c>
      <c r="U19" s="30">
        <v>4</v>
      </c>
      <c r="V19" s="31">
        <f t="shared" si="2"/>
        <v>22</v>
      </c>
      <c r="W19" s="29">
        <v>90</v>
      </c>
      <c r="X19" s="30">
        <v>82</v>
      </c>
      <c r="Y19" s="30">
        <v>4</v>
      </c>
      <c r="Z19" s="31">
        <f t="shared" si="3"/>
        <v>20.5</v>
      </c>
      <c r="AA19" s="29">
        <f t="shared" si="4"/>
        <v>344</v>
      </c>
      <c r="AB19" s="32">
        <f t="shared" si="4"/>
        <v>342</v>
      </c>
      <c r="AC19" s="37">
        <f t="shared" si="7"/>
        <v>16</v>
      </c>
      <c r="AD19" s="22">
        <f t="shared" si="5"/>
        <v>21.375</v>
      </c>
      <c r="AE19" s="34">
        <v>512.29999999999995</v>
      </c>
      <c r="AF19" s="34">
        <v>53.7</v>
      </c>
      <c r="AG19" s="34">
        <v>9</v>
      </c>
      <c r="AH19" s="34">
        <f t="shared" si="6"/>
        <v>575</v>
      </c>
      <c r="AI19" s="75">
        <v>1.4419083593336544</v>
      </c>
    </row>
    <row r="20" spans="2:35" ht="24.95" customHeight="1" x14ac:dyDescent="0.25">
      <c r="B20" s="35">
        <v>1</v>
      </c>
      <c r="C20" s="35">
        <v>1</v>
      </c>
      <c r="D20" s="15" t="s">
        <v>60</v>
      </c>
      <c r="E20" s="15" t="s">
        <v>65</v>
      </c>
      <c r="F20" s="36" t="s">
        <v>66</v>
      </c>
      <c r="G20" s="28" t="s">
        <v>32</v>
      </c>
      <c r="H20" s="28" t="s">
        <v>28</v>
      </c>
      <c r="I20" s="28" t="s">
        <v>28</v>
      </c>
      <c r="J20" s="28"/>
      <c r="K20" s="29">
        <v>137</v>
      </c>
      <c r="L20" s="30">
        <v>120</v>
      </c>
      <c r="M20" s="30">
        <v>6</v>
      </c>
      <c r="N20" s="31">
        <f t="shared" si="0"/>
        <v>20</v>
      </c>
      <c r="O20" s="29">
        <v>131</v>
      </c>
      <c r="P20" s="30">
        <v>127</v>
      </c>
      <c r="Q20" s="30">
        <v>6</v>
      </c>
      <c r="R20" s="31">
        <f t="shared" si="1"/>
        <v>21.166666666666668</v>
      </c>
      <c r="S20" s="29">
        <v>132</v>
      </c>
      <c r="T20" s="30">
        <v>132</v>
      </c>
      <c r="U20" s="30">
        <v>6</v>
      </c>
      <c r="V20" s="31">
        <f t="shared" si="2"/>
        <v>22</v>
      </c>
      <c r="W20" s="29">
        <v>118</v>
      </c>
      <c r="X20" s="30">
        <v>132</v>
      </c>
      <c r="Y20" s="30">
        <v>6</v>
      </c>
      <c r="Z20" s="31">
        <f t="shared" si="3"/>
        <v>22</v>
      </c>
      <c r="AA20" s="29">
        <f t="shared" si="4"/>
        <v>518</v>
      </c>
      <c r="AB20" s="32">
        <f t="shared" si="4"/>
        <v>511</v>
      </c>
      <c r="AC20" s="37">
        <f t="shared" si="7"/>
        <v>24</v>
      </c>
      <c r="AD20" s="22">
        <f t="shared" si="5"/>
        <v>21.291666666666668</v>
      </c>
      <c r="AE20" s="34">
        <v>712.4</v>
      </c>
      <c r="AF20" s="34">
        <v>76.600000000000023</v>
      </c>
      <c r="AG20" s="34">
        <v>9</v>
      </c>
      <c r="AH20" s="34">
        <f t="shared" si="6"/>
        <v>798</v>
      </c>
      <c r="AI20" s="75">
        <v>1.3392179999591542</v>
      </c>
    </row>
    <row r="21" spans="2:35" ht="24.95" customHeight="1" x14ac:dyDescent="0.25">
      <c r="B21" s="35">
        <v>1</v>
      </c>
      <c r="C21" s="35">
        <v>1</v>
      </c>
      <c r="D21" s="38" t="s">
        <v>67</v>
      </c>
      <c r="E21" s="38" t="s">
        <v>68</v>
      </c>
      <c r="F21" s="39" t="s">
        <v>69</v>
      </c>
      <c r="G21" s="28" t="s">
        <v>27</v>
      </c>
      <c r="H21" s="28"/>
      <c r="I21" s="28" t="s">
        <v>14</v>
      </c>
      <c r="J21" s="28"/>
      <c r="K21" s="29">
        <v>130</v>
      </c>
      <c r="L21" s="30">
        <v>132</v>
      </c>
      <c r="M21" s="30">
        <v>6</v>
      </c>
      <c r="N21" s="31">
        <f t="shared" si="0"/>
        <v>22</v>
      </c>
      <c r="O21" s="29">
        <v>137</v>
      </c>
      <c r="P21" s="30">
        <v>128</v>
      </c>
      <c r="Q21" s="30">
        <v>6</v>
      </c>
      <c r="R21" s="31">
        <f t="shared" si="1"/>
        <v>21.333333333333332</v>
      </c>
      <c r="S21" s="29">
        <v>114</v>
      </c>
      <c r="T21" s="30">
        <v>133</v>
      </c>
      <c r="U21" s="30">
        <v>6</v>
      </c>
      <c r="V21" s="31">
        <f t="shared" si="2"/>
        <v>22.166666666666668</v>
      </c>
      <c r="W21" s="29">
        <v>107</v>
      </c>
      <c r="X21" s="30">
        <v>114</v>
      </c>
      <c r="Y21" s="30">
        <v>5</v>
      </c>
      <c r="Z21" s="31">
        <f t="shared" si="3"/>
        <v>22.8</v>
      </c>
      <c r="AA21" s="29">
        <f t="shared" si="4"/>
        <v>488</v>
      </c>
      <c r="AB21" s="32">
        <f t="shared" si="4"/>
        <v>507</v>
      </c>
      <c r="AC21" s="37">
        <f t="shared" si="7"/>
        <v>23</v>
      </c>
      <c r="AD21" s="22">
        <f t="shared" si="5"/>
        <v>22.043478260869566</v>
      </c>
      <c r="AE21" s="34">
        <v>740.5</v>
      </c>
      <c r="AF21" s="34">
        <v>65.5</v>
      </c>
      <c r="AG21" s="34">
        <v>11</v>
      </c>
      <c r="AH21" s="34">
        <f t="shared" si="6"/>
        <v>817</v>
      </c>
      <c r="AI21" s="75">
        <v>1.4900514975765304</v>
      </c>
    </row>
    <row r="22" spans="2:35" ht="24.95" customHeight="1" x14ac:dyDescent="0.25">
      <c r="B22" s="35">
        <v>1</v>
      </c>
      <c r="C22" s="35">
        <v>1</v>
      </c>
      <c r="D22" s="38" t="s">
        <v>67</v>
      </c>
      <c r="E22" s="38" t="s">
        <v>70</v>
      </c>
      <c r="F22" s="39" t="s">
        <v>71</v>
      </c>
      <c r="G22" s="28" t="s">
        <v>32</v>
      </c>
      <c r="H22" s="28"/>
      <c r="I22" s="28"/>
      <c r="J22" s="28"/>
      <c r="K22" s="29">
        <v>140</v>
      </c>
      <c r="L22" s="30">
        <v>112</v>
      </c>
      <c r="M22" s="30">
        <v>5</v>
      </c>
      <c r="N22" s="31">
        <f t="shared" si="0"/>
        <v>22.4</v>
      </c>
      <c r="O22" s="29">
        <v>119</v>
      </c>
      <c r="P22" s="30">
        <v>141</v>
      </c>
      <c r="Q22" s="30">
        <v>6</v>
      </c>
      <c r="R22" s="31">
        <f t="shared" si="1"/>
        <v>23.5</v>
      </c>
      <c r="S22" s="29">
        <v>120</v>
      </c>
      <c r="T22" s="30">
        <v>120</v>
      </c>
      <c r="U22" s="30">
        <v>5</v>
      </c>
      <c r="V22" s="31">
        <f t="shared" si="2"/>
        <v>24</v>
      </c>
      <c r="W22" s="29">
        <v>114</v>
      </c>
      <c r="X22" s="30">
        <v>119</v>
      </c>
      <c r="Y22" s="30">
        <v>5</v>
      </c>
      <c r="Z22" s="31">
        <f t="shared" si="3"/>
        <v>23.8</v>
      </c>
      <c r="AA22" s="29">
        <f t="shared" si="4"/>
        <v>493</v>
      </c>
      <c r="AB22" s="32">
        <f t="shared" si="4"/>
        <v>492</v>
      </c>
      <c r="AC22" s="37">
        <f t="shared" si="7"/>
        <v>21</v>
      </c>
      <c r="AD22" s="22">
        <f t="shared" si="5"/>
        <v>23.428571428571427</v>
      </c>
      <c r="AE22" s="34">
        <v>582</v>
      </c>
      <c r="AF22" s="34">
        <v>46.000000000000114</v>
      </c>
      <c r="AG22" s="34">
        <v>10</v>
      </c>
      <c r="AH22" s="34">
        <f t="shared" si="6"/>
        <v>638.00000000000011</v>
      </c>
      <c r="AI22" s="75">
        <v>1.325</v>
      </c>
    </row>
    <row r="23" spans="2:35" s="50" customFormat="1" ht="24.95" customHeight="1" x14ac:dyDescent="0.25">
      <c r="B23" s="40" t="s">
        <v>72</v>
      </c>
      <c r="C23" s="41"/>
      <c r="D23" s="42"/>
      <c r="E23" s="42"/>
      <c r="F23" s="42"/>
      <c r="G23" s="41"/>
      <c r="H23" s="42"/>
      <c r="I23" s="41"/>
      <c r="J23" s="43"/>
      <c r="K23" s="44">
        <f>SUM(K4:K22)</f>
        <v>2651</v>
      </c>
      <c r="L23" s="45">
        <f>SUM(L4:L22)</f>
        <v>2646</v>
      </c>
      <c r="M23" s="45">
        <f>SUM(M4:M22)</f>
        <v>120</v>
      </c>
      <c r="N23" s="46">
        <f>L23/M23</f>
        <v>22.05</v>
      </c>
      <c r="O23" s="44">
        <f>SUM(O4:O22)</f>
        <v>2525</v>
      </c>
      <c r="P23" s="45">
        <f>SUM(P4:P22)</f>
        <v>2599</v>
      </c>
      <c r="Q23" s="45">
        <f>SUM(Q4:Q22)</f>
        <v>117</v>
      </c>
      <c r="R23" s="46">
        <f>P23/Q23</f>
        <v>22.213675213675213</v>
      </c>
      <c r="S23" s="44">
        <f>SUM(S4:S22)</f>
        <v>2482</v>
      </c>
      <c r="T23" s="45">
        <f>SUM(T4:T22)</f>
        <v>2535</v>
      </c>
      <c r="U23" s="45">
        <f>SUM(U4:U22)</f>
        <v>113</v>
      </c>
      <c r="V23" s="46">
        <f>T23/U23</f>
        <v>22.43362831858407</v>
      </c>
      <c r="W23" s="44">
        <f>SUM(W4:W22)</f>
        <v>2278</v>
      </c>
      <c r="X23" s="45">
        <f>SUM(X4:X22)</f>
        <v>2479</v>
      </c>
      <c r="Y23" s="45">
        <f>SUM(Y4:Y22)</f>
        <v>109</v>
      </c>
      <c r="Z23" s="46">
        <f>X23/Y23</f>
        <v>22.743119266055047</v>
      </c>
      <c r="AA23" s="45">
        <f>SUM(AA4:AA22)</f>
        <v>9936</v>
      </c>
      <c r="AB23" s="45">
        <f>SUM(AB4:AB22)</f>
        <v>10259</v>
      </c>
      <c r="AC23" s="45">
        <f>SUM(AC4:AC22)</f>
        <v>459</v>
      </c>
      <c r="AD23" s="46">
        <f>AB23/AC23</f>
        <v>22.350762527233115</v>
      </c>
      <c r="AE23" s="47">
        <f>SUM(AE4:AE22)</f>
        <v>14623.3</v>
      </c>
      <c r="AF23" s="47">
        <f>SUM(AF4:AF22)</f>
        <v>1321.7000000000007</v>
      </c>
      <c r="AG23" s="47">
        <f>SUM(AG4:AG22)</f>
        <v>212</v>
      </c>
      <c r="AH23" s="48">
        <f t="shared" si="6"/>
        <v>16157</v>
      </c>
      <c r="AI23" s="49">
        <v>1.444</v>
      </c>
    </row>
    <row r="24" spans="2:35" ht="24.95" customHeight="1" x14ac:dyDescent="0.25">
      <c r="B24" s="35">
        <v>2</v>
      </c>
      <c r="C24" s="35">
        <v>1</v>
      </c>
      <c r="D24" s="38" t="s">
        <v>73</v>
      </c>
      <c r="E24" s="38" t="s">
        <v>74</v>
      </c>
      <c r="F24" s="39" t="s">
        <v>75</v>
      </c>
      <c r="G24" s="51" t="s">
        <v>27</v>
      </c>
      <c r="H24" s="51" t="s">
        <v>28</v>
      </c>
      <c r="I24" s="51" t="s">
        <v>14</v>
      </c>
      <c r="J24" s="51" t="s">
        <v>29</v>
      </c>
      <c r="K24" s="29">
        <v>179</v>
      </c>
      <c r="L24" s="30">
        <v>165</v>
      </c>
      <c r="M24" s="30">
        <v>7</v>
      </c>
      <c r="N24" s="31">
        <f t="shared" ref="N24:N41" si="8">L24/M24</f>
        <v>23.571428571428573</v>
      </c>
      <c r="O24" s="29">
        <v>181</v>
      </c>
      <c r="P24" s="30">
        <v>118</v>
      </c>
      <c r="Q24" s="30">
        <v>6</v>
      </c>
      <c r="R24" s="31">
        <f t="shared" ref="R24:R41" si="9">P24/Q24</f>
        <v>19.666666666666668</v>
      </c>
      <c r="S24" s="29">
        <v>150</v>
      </c>
      <c r="T24" s="30">
        <v>184</v>
      </c>
      <c r="U24" s="30">
        <v>8</v>
      </c>
      <c r="V24" s="31">
        <f t="shared" ref="V24:V41" si="10">T24/U24</f>
        <v>23</v>
      </c>
      <c r="W24" s="29">
        <v>142</v>
      </c>
      <c r="X24" s="30">
        <v>145</v>
      </c>
      <c r="Y24" s="30">
        <v>6</v>
      </c>
      <c r="Z24" s="31">
        <f t="shared" ref="Z24:Z41" si="11">X24/Y24</f>
        <v>24.166666666666668</v>
      </c>
      <c r="AA24" s="29">
        <f t="shared" ref="AA24:AB39" si="12">+K24+O24+S24+W24</f>
        <v>652</v>
      </c>
      <c r="AB24" s="32">
        <f t="shared" si="12"/>
        <v>612</v>
      </c>
      <c r="AC24" s="32">
        <f t="shared" ref="AC24:AC39" si="13">M24+Q24+U24+Y24</f>
        <v>27</v>
      </c>
      <c r="AD24" s="33">
        <f t="shared" si="5"/>
        <v>22.666666666666668</v>
      </c>
      <c r="AE24" s="34">
        <v>1032.52</v>
      </c>
      <c r="AF24" s="34">
        <v>89.78</v>
      </c>
      <c r="AG24" s="34">
        <v>11</v>
      </c>
      <c r="AH24" s="34">
        <f t="shared" si="6"/>
        <v>1133.3</v>
      </c>
      <c r="AI24" s="75">
        <v>1.5422258592471358</v>
      </c>
    </row>
    <row r="25" spans="2:35" ht="24.95" customHeight="1" x14ac:dyDescent="0.25">
      <c r="B25" s="35">
        <v>2</v>
      </c>
      <c r="C25" s="35">
        <v>1</v>
      </c>
      <c r="D25" s="15" t="s">
        <v>73</v>
      </c>
      <c r="E25" s="15" t="s">
        <v>76</v>
      </c>
      <c r="F25" s="36" t="s">
        <v>77</v>
      </c>
      <c r="G25" s="28" t="s">
        <v>32</v>
      </c>
      <c r="H25" s="28"/>
      <c r="I25" s="28"/>
      <c r="J25" s="28"/>
      <c r="K25" s="29">
        <v>211</v>
      </c>
      <c r="L25" s="30">
        <v>165</v>
      </c>
      <c r="M25" s="30">
        <v>7</v>
      </c>
      <c r="N25" s="31">
        <f t="shared" si="8"/>
        <v>23.571428571428573</v>
      </c>
      <c r="O25" s="29">
        <v>186</v>
      </c>
      <c r="P25" s="30">
        <v>213</v>
      </c>
      <c r="Q25" s="30">
        <v>9</v>
      </c>
      <c r="R25" s="31">
        <f t="shared" si="9"/>
        <v>23.666666666666668</v>
      </c>
      <c r="S25" s="29">
        <v>164</v>
      </c>
      <c r="T25" s="30">
        <v>187</v>
      </c>
      <c r="U25" s="30">
        <v>8</v>
      </c>
      <c r="V25" s="31">
        <f t="shared" si="10"/>
        <v>23.375</v>
      </c>
      <c r="W25" s="29">
        <v>180</v>
      </c>
      <c r="X25" s="30">
        <v>167</v>
      </c>
      <c r="Y25" s="30">
        <v>7</v>
      </c>
      <c r="Z25" s="31">
        <f t="shared" si="11"/>
        <v>23.857142857142858</v>
      </c>
      <c r="AA25" s="29">
        <f t="shared" si="12"/>
        <v>741</v>
      </c>
      <c r="AB25" s="32">
        <f t="shared" si="12"/>
        <v>732</v>
      </c>
      <c r="AC25" s="37">
        <f t="shared" si="13"/>
        <v>31</v>
      </c>
      <c r="AD25" s="22">
        <f t="shared" si="5"/>
        <v>23.612903225806452</v>
      </c>
      <c r="AE25" s="34">
        <v>968.5</v>
      </c>
      <c r="AF25" s="34">
        <v>64.5</v>
      </c>
      <c r="AG25" s="34">
        <v>13</v>
      </c>
      <c r="AH25" s="34">
        <f t="shared" si="6"/>
        <v>1046</v>
      </c>
      <c r="AI25" s="75">
        <v>1.3442389758179232</v>
      </c>
    </row>
    <row r="26" spans="2:35" ht="24.95" customHeight="1" x14ac:dyDescent="0.25">
      <c r="B26" s="35">
        <v>2</v>
      </c>
      <c r="C26" s="35">
        <v>1</v>
      </c>
      <c r="D26" s="15" t="s">
        <v>73</v>
      </c>
      <c r="E26" s="15" t="s">
        <v>78</v>
      </c>
      <c r="F26" s="36" t="s">
        <v>79</v>
      </c>
      <c r="G26" s="28" t="s">
        <v>32</v>
      </c>
      <c r="H26" s="28"/>
      <c r="I26" s="28" t="s">
        <v>14</v>
      </c>
      <c r="J26" s="28"/>
      <c r="K26" s="29">
        <v>182</v>
      </c>
      <c r="L26" s="30">
        <v>162</v>
      </c>
      <c r="M26" s="30">
        <v>7</v>
      </c>
      <c r="N26" s="31">
        <f t="shared" si="8"/>
        <v>23.142857142857142</v>
      </c>
      <c r="O26" s="29">
        <v>164</v>
      </c>
      <c r="P26" s="30">
        <v>178</v>
      </c>
      <c r="Q26" s="30">
        <v>8</v>
      </c>
      <c r="R26" s="31">
        <f t="shared" si="9"/>
        <v>22.25</v>
      </c>
      <c r="S26" s="29">
        <v>173</v>
      </c>
      <c r="T26" s="30">
        <v>164</v>
      </c>
      <c r="U26" s="30">
        <v>7</v>
      </c>
      <c r="V26" s="31">
        <f t="shared" si="10"/>
        <v>23.428571428571427</v>
      </c>
      <c r="W26" s="29">
        <v>140</v>
      </c>
      <c r="X26" s="30">
        <v>182</v>
      </c>
      <c r="Y26" s="30">
        <v>8</v>
      </c>
      <c r="Z26" s="31">
        <f t="shared" si="11"/>
        <v>22.75</v>
      </c>
      <c r="AA26" s="29">
        <f t="shared" si="12"/>
        <v>659</v>
      </c>
      <c r="AB26" s="32">
        <f t="shared" si="12"/>
        <v>686</v>
      </c>
      <c r="AC26" s="37">
        <f t="shared" si="13"/>
        <v>30</v>
      </c>
      <c r="AD26" s="22">
        <f t="shared" si="5"/>
        <v>22.866666666666667</v>
      </c>
      <c r="AE26" s="34">
        <v>848.9</v>
      </c>
      <c r="AF26" s="34">
        <v>75.099999999999994</v>
      </c>
      <c r="AG26" s="34">
        <v>8</v>
      </c>
      <c r="AH26" s="34">
        <f t="shared" si="6"/>
        <v>932</v>
      </c>
      <c r="AI26" s="75">
        <v>1.3613193403298351</v>
      </c>
    </row>
    <row r="27" spans="2:35" ht="24.95" customHeight="1" x14ac:dyDescent="0.25">
      <c r="B27" s="35">
        <v>2</v>
      </c>
      <c r="C27" s="35">
        <v>1</v>
      </c>
      <c r="D27" s="38" t="s">
        <v>73</v>
      </c>
      <c r="E27" s="38" t="s">
        <v>80</v>
      </c>
      <c r="F27" s="39" t="s">
        <v>81</v>
      </c>
      <c r="G27" s="28" t="s">
        <v>27</v>
      </c>
      <c r="H27" s="28" t="s">
        <v>28</v>
      </c>
      <c r="I27" s="28" t="s">
        <v>28</v>
      </c>
      <c r="J27" s="28" t="s">
        <v>28</v>
      </c>
      <c r="K27" s="29">
        <v>168</v>
      </c>
      <c r="L27" s="30">
        <v>105</v>
      </c>
      <c r="M27" s="30">
        <v>5</v>
      </c>
      <c r="N27" s="31">
        <f t="shared" si="8"/>
        <v>21</v>
      </c>
      <c r="O27" s="29">
        <v>119</v>
      </c>
      <c r="P27" s="30">
        <v>138</v>
      </c>
      <c r="Q27" s="30">
        <v>6</v>
      </c>
      <c r="R27" s="31">
        <f t="shared" si="9"/>
        <v>23</v>
      </c>
      <c r="S27" s="29">
        <v>114</v>
      </c>
      <c r="T27" s="30">
        <v>115</v>
      </c>
      <c r="U27" s="30">
        <v>5</v>
      </c>
      <c r="V27" s="31">
        <f t="shared" si="10"/>
        <v>23</v>
      </c>
      <c r="W27" s="29">
        <v>116</v>
      </c>
      <c r="X27" s="30">
        <v>112</v>
      </c>
      <c r="Y27" s="30">
        <v>5</v>
      </c>
      <c r="Z27" s="31">
        <f t="shared" si="11"/>
        <v>22.4</v>
      </c>
      <c r="AA27" s="29">
        <f t="shared" si="12"/>
        <v>517</v>
      </c>
      <c r="AB27" s="32">
        <f t="shared" si="12"/>
        <v>470</v>
      </c>
      <c r="AC27" s="37">
        <f t="shared" si="13"/>
        <v>21</v>
      </c>
      <c r="AD27" s="22">
        <f t="shared" si="5"/>
        <v>22.38095238095238</v>
      </c>
      <c r="AE27" s="34">
        <v>624.04999999999995</v>
      </c>
      <c r="AF27" s="34">
        <v>87.95</v>
      </c>
      <c r="AG27" s="34">
        <v>9</v>
      </c>
      <c r="AH27" s="34">
        <f t="shared" si="6"/>
        <v>721</v>
      </c>
      <c r="AI27" s="75">
        <v>1.4695205793381612</v>
      </c>
    </row>
    <row r="28" spans="2:35" ht="24.95" customHeight="1" x14ac:dyDescent="0.25">
      <c r="B28" s="35">
        <v>2</v>
      </c>
      <c r="C28" s="35">
        <v>1</v>
      </c>
      <c r="D28" s="15" t="s">
        <v>73</v>
      </c>
      <c r="E28" s="15" t="s">
        <v>82</v>
      </c>
      <c r="F28" s="36" t="s">
        <v>83</v>
      </c>
      <c r="G28" s="28" t="s">
        <v>27</v>
      </c>
      <c r="H28" s="28"/>
      <c r="I28" s="28"/>
      <c r="J28" s="28" t="s">
        <v>29</v>
      </c>
      <c r="K28" s="29">
        <v>173</v>
      </c>
      <c r="L28" s="30">
        <v>153</v>
      </c>
      <c r="M28" s="30">
        <v>7</v>
      </c>
      <c r="N28" s="31">
        <f t="shared" si="8"/>
        <v>21.857142857142858</v>
      </c>
      <c r="O28" s="29">
        <v>177</v>
      </c>
      <c r="P28" s="30">
        <v>154</v>
      </c>
      <c r="Q28" s="30">
        <v>7</v>
      </c>
      <c r="R28" s="31">
        <f t="shared" si="9"/>
        <v>22</v>
      </c>
      <c r="S28" s="29">
        <v>135</v>
      </c>
      <c r="T28" s="30">
        <v>181</v>
      </c>
      <c r="U28" s="30">
        <v>8</v>
      </c>
      <c r="V28" s="31">
        <f t="shared" si="10"/>
        <v>22.625</v>
      </c>
      <c r="W28" s="29">
        <v>127</v>
      </c>
      <c r="X28" s="30">
        <v>141</v>
      </c>
      <c r="Y28" s="30">
        <v>6</v>
      </c>
      <c r="Z28" s="31">
        <f t="shared" si="11"/>
        <v>23.5</v>
      </c>
      <c r="AA28" s="29">
        <f t="shared" si="12"/>
        <v>612</v>
      </c>
      <c r="AB28" s="32">
        <f t="shared" si="12"/>
        <v>629</v>
      </c>
      <c r="AC28" s="37">
        <f t="shared" si="13"/>
        <v>28</v>
      </c>
      <c r="AD28" s="22">
        <f t="shared" si="5"/>
        <v>22.464285714285715</v>
      </c>
      <c r="AE28" s="34">
        <v>1003.95</v>
      </c>
      <c r="AF28" s="34">
        <v>121.04999999999995</v>
      </c>
      <c r="AG28" s="34">
        <v>15</v>
      </c>
      <c r="AH28" s="34">
        <f t="shared" si="6"/>
        <v>1140</v>
      </c>
      <c r="AI28" s="75">
        <v>1.4690402476780187</v>
      </c>
    </row>
    <row r="29" spans="2:35" ht="24.95" customHeight="1" x14ac:dyDescent="0.25">
      <c r="B29" s="35">
        <v>2</v>
      </c>
      <c r="C29" s="35">
        <v>1</v>
      </c>
      <c r="D29" s="15" t="s">
        <v>73</v>
      </c>
      <c r="E29" s="15" t="s">
        <v>310</v>
      </c>
      <c r="F29" s="36" t="s">
        <v>312</v>
      </c>
      <c r="G29" s="28" t="s">
        <v>27</v>
      </c>
      <c r="H29" s="28"/>
      <c r="I29" s="28"/>
      <c r="J29" s="28"/>
      <c r="K29" s="72"/>
      <c r="L29" s="30">
        <v>141</v>
      </c>
      <c r="M29" s="30">
        <v>6</v>
      </c>
      <c r="N29" s="31">
        <f t="shared" si="8"/>
        <v>23.5</v>
      </c>
      <c r="O29" s="72"/>
      <c r="P29" s="30">
        <v>106</v>
      </c>
      <c r="Q29" s="30">
        <v>5</v>
      </c>
      <c r="R29" s="31">
        <f t="shared" si="9"/>
        <v>21.2</v>
      </c>
      <c r="S29" s="72"/>
      <c r="T29" s="73"/>
      <c r="U29" s="73"/>
      <c r="V29" s="74"/>
      <c r="W29" s="72"/>
      <c r="X29" s="73"/>
      <c r="Y29" s="73"/>
      <c r="Z29" s="74"/>
      <c r="AA29" s="72"/>
      <c r="AB29" s="32">
        <f>L29+P29</f>
        <v>247</v>
      </c>
      <c r="AC29" s="37">
        <f>M29+Q29</f>
        <v>11</v>
      </c>
      <c r="AD29" s="22">
        <f t="shared" si="5"/>
        <v>22.454545454545453</v>
      </c>
      <c r="AE29" s="34">
        <v>346.3</v>
      </c>
      <c r="AF29" s="34">
        <v>24.2</v>
      </c>
      <c r="AG29" s="34">
        <v>3</v>
      </c>
      <c r="AH29" s="34">
        <f t="shared" si="6"/>
        <v>373.5</v>
      </c>
      <c r="AI29" s="75">
        <v>0</v>
      </c>
    </row>
    <row r="30" spans="2:35" ht="24.95" customHeight="1" x14ac:dyDescent="0.25">
      <c r="B30" s="52">
        <v>2</v>
      </c>
      <c r="C30" s="52">
        <v>1</v>
      </c>
      <c r="D30" s="38" t="s">
        <v>84</v>
      </c>
      <c r="E30" s="38" t="s">
        <v>85</v>
      </c>
      <c r="F30" s="39" t="s">
        <v>86</v>
      </c>
      <c r="G30" s="28" t="s">
        <v>28</v>
      </c>
      <c r="H30" s="28" t="s">
        <v>28</v>
      </c>
      <c r="I30" s="28" t="s">
        <v>28</v>
      </c>
      <c r="J30" s="28" t="s">
        <v>28</v>
      </c>
      <c r="K30" s="29">
        <v>170</v>
      </c>
      <c r="L30" s="30">
        <v>161</v>
      </c>
      <c r="M30" s="30">
        <v>6</v>
      </c>
      <c r="N30" s="31">
        <f t="shared" si="8"/>
        <v>26.833333333333332</v>
      </c>
      <c r="O30" s="29">
        <v>161</v>
      </c>
      <c r="P30" s="30">
        <v>173</v>
      </c>
      <c r="Q30" s="30">
        <v>7</v>
      </c>
      <c r="R30" s="31">
        <f t="shared" si="9"/>
        <v>24.714285714285715</v>
      </c>
      <c r="S30" s="29">
        <v>148</v>
      </c>
      <c r="T30" s="30">
        <v>166</v>
      </c>
      <c r="U30" s="30">
        <v>7</v>
      </c>
      <c r="V30" s="31">
        <f t="shared" si="10"/>
        <v>23.714285714285715</v>
      </c>
      <c r="W30" s="29">
        <v>151</v>
      </c>
      <c r="X30" s="30">
        <v>141</v>
      </c>
      <c r="Y30" s="30">
        <v>6</v>
      </c>
      <c r="Z30" s="31">
        <f t="shared" si="11"/>
        <v>23.5</v>
      </c>
      <c r="AA30" s="29">
        <f t="shared" si="12"/>
        <v>630</v>
      </c>
      <c r="AB30" s="32">
        <f t="shared" si="12"/>
        <v>641</v>
      </c>
      <c r="AC30" s="37">
        <f t="shared" si="13"/>
        <v>26</v>
      </c>
      <c r="AD30" s="22">
        <f t="shared" si="5"/>
        <v>24.653846153846153</v>
      </c>
      <c r="AE30" s="34">
        <v>743</v>
      </c>
      <c r="AF30" s="34">
        <v>71</v>
      </c>
      <c r="AG30" s="34">
        <v>7</v>
      </c>
      <c r="AH30" s="34">
        <f t="shared" si="6"/>
        <v>821</v>
      </c>
      <c r="AI30" s="75">
        <v>1.2575552671855965</v>
      </c>
    </row>
    <row r="31" spans="2:35" ht="24.95" customHeight="1" x14ac:dyDescent="0.25">
      <c r="B31" s="35">
        <v>2</v>
      </c>
      <c r="C31" s="35">
        <v>1</v>
      </c>
      <c r="D31" s="15" t="s">
        <v>87</v>
      </c>
      <c r="E31" s="15" t="s">
        <v>88</v>
      </c>
      <c r="F31" s="36" t="s">
        <v>89</v>
      </c>
      <c r="G31" s="28" t="s">
        <v>27</v>
      </c>
      <c r="H31" s="28" t="s">
        <v>28</v>
      </c>
      <c r="I31" s="28" t="s">
        <v>14</v>
      </c>
      <c r="J31" s="28" t="s">
        <v>29</v>
      </c>
      <c r="K31" s="29">
        <v>149</v>
      </c>
      <c r="L31" s="30">
        <v>146</v>
      </c>
      <c r="M31" s="30">
        <v>7</v>
      </c>
      <c r="N31" s="31">
        <f t="shared" si="8"/>
        <v>20.857142857142858</v>
      </c>
      <c r="O31" s="29">
        <v>162</v>
      </c>
      <c r="P31" s="30">
        <v>148</v>
      </c>
      <c r="Q31" s="30">
        <v>7</v>
      </c>
      <c r="R31" s="31">
        <f t="shared" si="9"/>
        <v>21.142857142857142</v>
      </c>
      <c r="S31" s="29">
        <v>142</v>
      </c>
      <c r="T31" s="30">
        <v>161</v>
      </c>
      <c r="U31" s="30">
        <v>7</v>
      </c>
      <c r="V31" s="31">
        <f t="shared" si="10"/>
        <v>23</v>
      </c>
      <c r="W31" s="29">
        <v>147</v>
      </c>
      <c r="X31" s="30">
        <v>130</v>
      </c>
      <c r="Y31" s="30">
        <v>6</v>
      </c>
      <c r="Z31" s="31">
        <f t="shared" si="11"/>
        <v>21.666666666666668</v>
      </c>
      <c r="AA31" s="29">
        <f t="shared" si="12"/>
        <v>600</v>
      </c>
      <c r="AB31" s="32">
        <f t="shared" si="12"/>
        <v>585</v>
      </c>
      <c r="AC31" s="37">
        <f t="shared" si="13"/>
        <v>27</v>
      </c>
      <c r="AD31" s="22">
        <f t="shared" si="5"/>
        <v>21.666666666666668</v>
      </c>
      <c r="AE31" s="34">
        <v>1021.9999999999999</v>
      </c>
      <c r="AF31" s="34">
        <v>127.00000000000011</v>
      </c>
      <c r="AG31" s="34">
        <v>13.5</v>
      </c>
      <c r="AH31" s="34">
        <f t="shared" si="6"/>
        <v>1162.5</v>
      </c>
      <c r="AI31" s="75">
        <v>1.529428306285358</v>
      </c>
    </row>
    <row r="32" spans="2:35" ht="24.95" customHeight="1" x14ac:dyDescent="0.25">
      <c r="B32" s="52">
        <v>2</v>
      </c>
      <c r="C32" s="52">
        <v>1</v>
      </c>
      <c r="D32" s="38" t="s">
        <v>87</v>
      </c>
      <c r="E32" s="38" t="s">
        <v>90</v>
      </c>
      <c r="F32" s="39" t="s">
        <v>91</v>
      </c>
      <c r="G32" s="28" t="s">
        <v>27</v>
      </c>
      <c r="H32" s="28" t="s">
        <v>28</v>
      </c>
      <c r="I32" s="28" t="s">
        <v>14</v>
      </c>
      <c r="J32" s="28" t="s">
        <v>28</v>
      </c>
      <c r="K32" s="29">
        <v>190</v>
      </c>
      <c r="L32" s="30">
        <v>183</v>
      </c>
      <c r="M32" s="30">
        <v>8</v>
      </c>
      <c r="N32" s="31">
        <f t="shared" si="8"/>
        <v>22.875</v>
      </c>
      <c r="O32" s="29">
        <v>167</v>
      </c>
      <c r="P32" s="30">
        <v>189</v>
      </c>
      <c r="Q32" s="30">
        <v>8</v>
      </c>
      <c r="R32" s="31">
        <f t="shared" si="9"/>
        <v>23.625</v>
      </c>
      <c r="S32" s="29">
        <v>157</v>
      </c>
      <c r="T32" s="30">
        <v>168</v>
      </c>
      <c r="U32" s="30">
        <v>7</v>
      </c>
      <c r="V32" s="31">
        <f t="shared" si="10"/>
        <v>24</v>
      </c>
      <c r="W32" s="29">
        <v>166</v>
      </c>
      <c r="X32" s="30">
        <v>159</v>
      </c>
      <c r="Y32" s="30">
        <v>7</v>
      </c>
      <c r="Z32" s="31">
        <f t="shared" si="11"/>
        <v>22.714285714285715</v>
      </c>
      <c r="AA32" s="29">
        <f t="shared" si="12"/>
        <v>680</v>
      </c>
      <c r="AB32" s="32">
        <f t="shared" si="12"/>
        <v>699</v>
      </c>
      <c r="AC32" s="37">
        <f t="shared" si="13"/>
        <v>30</v>
      </c>
      <c r="AD32" s="22">
        <f t="shared" si="5"/>
        <v>23.3</v>
      </c>
      <c r="AE32" s="34">
        <v>867.2</v>
      </c>
      <c r="AF32" s="34">
        <v>159.29999999999995</v>
      </c>
      <c r="AG32" s="34">
        <v>14</v>
      </c>
      <c r="AH32" s="34">
        <f t="shared" si="6"/>
        <v>1040.5</v>
      </c>
      <c r="AI32" s="75">
        <v>1.4317901248532254</v>
      </c>
    </row>
    <row r="33" spans="2:35" ht="24.95" customHeight="1" x14ac:dyDescent="0.25">
      <c r="B33" s="35">
        <v>2</v>
      </c>
      <c r="C33" s="35">
        <v>1</v>
      </c>
      <c r="D33" s="15" t="s">
        <v>87</v>
      </c>
      <c r="E33" s="15" t="s">
        <v>92</v>
      </c>
      <c r="F33" s="36" t="s">
        <v>93</v>
      </c>
      <c r="G33" s="28" t="s">
        <v>27</v>
      </c>
      <c r="H33" s="28" t="s">
        <v>28</v>
      </c>
      <c r="I33" s="28" t="s">
        <v>14</v>
      </c>
      <c r="J33" s="28"/>
      <c r="K33" s="29">
        <v>171</v>
      </c>
      <c r="L33" s="30">
        <v>183</v>
      </c>
      <c r="M33" s="30">
        <v>8</v>
      </c>
      <c r="N33" s="31">
        <f t="shared" si="8"/>
        <v>22.875</v>
      </c>
      <c r="O33" s="29">
        <v>162</v>
      </c>
      <c r="P33" s="30">
        <v>166</v>
      </c>
      <c r="Q33" s="30">
        <v>7</v>
      </c>
      <c r="R33" s="31">
        <f t="shared" si="9"/>
        <v>23.714285714285715</v>
      </c>
      <c r="S33" s="29">
        <v>156</v>
      </c>
      <c r="T33" s="30">
        <v>159</v>
      </c>
      <c r="U33" s="30">
        <v>7</v>
      </c>
      <c r="V33" s="31">
        <f t="shared" si="10"/>
        <v>22.714285714285715</v>
      </c>
      <c r="W33" s="29">
        <v>151</v>
      </c>
      <c r="X33" s="30">
        <v>159</v>
      </c>
      <c r="Y33" s="30">
        <v>7</v>
      </c>
      <c r="Z33" s="31">
        <f t="shared" si="11"/>
        <v>22.714285714285715</v>
      </c>
      <c r="AA33" s="29">
        <f t="shared" si="12"/>
        <v>640</v>
      </c>
      <c r="AB33" s="32">
        <f t="shared" si="12"/>
        <v>667</v>
      </c>
      <c r="AC33" s="37">
        <f t="shared" si="13"/>
        <v>29</v>
      </c>
      <c r="AD33" s="22">
        <f t="shared" si="5"/>
        <v>23</v>
      </c>
      <c r="AE33" s="34">
        <v>906.35</v>
      </c>
      <c r="AF33" s="34">
        <v>103.14999999999986</v>
      </c>
      <c r="AG33" s="34">
        <v>17.5</v>
      </c>
      <c r="AH33" s="34">
        <f t="shared" si="6"/>
        <v>1027</v>
      </c>
      <c r="AI33" s="75">
        <v>1.4390827485854991</v>
      </c>
    </row>
    <row r="34" spans="2:35" ht="24.95" customHeight="1" x14ac:dyDescent="0.25">
      <c r="B34" s="35">
        <v>2</v>
      </c>
      <c r="C34" s="35">
        <v>1</v>
      </c>
      <c r="D34" s="38" t="s">
        <v>94</v>
      </c>
      <c r="E34" s="38" t="s">
        <v>95</v>
      </c>
      <c r="F34" s="39" t="s">
        <v>96</v>
      </c>
      <c r="G34" s="28" t="s">
        <v>28</v>
      </c>
      <c r="H34" s="28" t="s">
        <v>28</v>
      </c>
      <c r="I34" s="28" t="s">
        <v>28</v>
      </c>
      <c r="J34" s="28" t="s">
        <v>28</v>
      </c>
      <c r="K34" s="29">
        <v>190</v>
      </c>
      <c r="L34" s="30">
        <v>213</v>
      </c>
      <c r="M34" s="30">
        <v>9</v>
      </c>
      <c r="N34" s="31">
        <f t="shared" si="8"/>
        <v>23.666666666666668</v>
      </c>
      <c r="O34" s="29">
        <v>178</v>
      </c>
      <c r="P34" s="30">
        <v>178</v>
      </c>
      <c r="Q34" s="30">
        <v>7</v>
      </c>
      <c r="R34" s="31">
        <f t="shared" si="9"/>
        <v>25.428571428571427</v>
      </c>
      <c r="S34" s="29">
        <v>191</v>
      </c>
      <c r="T34" s="30">
        <v>169</v>
      </c>
      <c r="U34" s="30">
        <v>7</v>
      </c>
      <c r="V34" s="31">
        <f t="shared" si="10"/>
        <v>24.142857142857142</v>
      </c>
      <c r="W34" s="29">
        <v>175</v>
      </c>
      <c r="X34" s="30">
        <v>184</v>
      </c>
      <c r="Y34" s="30">
        <v>8</v>
      </c>
      <c r="Z34" s="31">
        <f t="shared" si="11"/>
        <v>23</v>
      </c>
      <c r="AA34" s="29">
        <f t="shared" si="12"/>
        <v>734</v>
      </c>
      <c r="AB34" s="32">
        <f t="shared" si="12"/>
        <v>744</v>
      </c>
      <c r="AC34" s="37">
        <f t="shared" si="13"/>
        <v>31</v>
      </c>
      <c r="AD34" s="22">
        <f t="shared" si="5"/>
        <v>24</v>
      </c>
      <c r="AE34" s="34">
        <v>901.5</v>
      </c>
      <c r="AF34" s="34">
        <v>78</v>
      </c>
      <c r="AG34" s="34">
        <v>9.5</v>
      </c>
      <c r="AH34" s="34">
        <f t="shared" si="6"/>
        <v>989</v>
      </c>
      <c r="AI34" s="75">
        <v>1.2159620188676186</v>
      </c>
    </row>
    <row r="35" spans="2:35" ht="24.95" customHeight="1" x14ac:dyDescent="0.25">
      <c r="B35" s="35">
        <v>2</v>
      </c>
      <c r="C35" s="35">
        <v>1</v>
      </c>
      <c r="D35" s="15" t="s">
        <v>97</v>
      </c>
      <c r="E35" s="15" t="s">
        <v>98</v>
      </c>
      <c r="F35" s="36" t="s">
        <v>99</v>
      </c>
      <c r="G35" s="28" t="s">
        <v>32</v>
      </c>
      <c r="H35" s="28" t="s">
        <v>28</v>
      </c>
      <c r="I35" s="28" t="s">
        <v>28</v>
      </c>
      <c r="J35" s="28" t="s">
        <v>29</v>
      </c>
      <c r="K35" s="29">
        <v>168</v>
      </c>
      <c r="L35" s="30">
        <v>155</v>
      </c>
      <c r="M35" s="30">
        <v>7</v>
      </c>
      <c r="N35" s="31">
        <f t="shared" si="8"/>
        <v>22.142857142857142</v>
      </c>
      <c r="O35" s="29">
        <v>157</v>
      </c>
      <c r="P35" s="30">
        <v>168</v>
      </c>
      <c r="Q35" s="30">
        <v>7</v>
      </c>
      <c r="R35" s="31">
        <f t="shared" si="9"/>
        <v>24</v>
      </c>
      <c r="S35" s="29">
        <v>154</v>
      </c>
      <c r="T35" s="30">
        <v>165</v>
      </c>
      <c r="U35" s="30">
        <v>7</v>
      </c>
      <c r="V35" s="31">
        <f t="shared" si="10"/>
        <v>23.571428571428573</v>
      </c>
      <c r="W35" s="29">
        <v>136</v>
      </c>
      <c r="X35" s="30">
        <v>143</v>
      </c>
      <c r="Y35" s="30">
        <v>6</v>
      </c>
      <c r="Z35" s="31">
        <f t="shared" si="11"/>
        <v>23.833333333333332</v>
      </c>
      <c r="AA35" s="29">
        <f t="shared" si="12"/>
        <v>615</v>
      </c>
      <c r="AB35" s="32">
        <f t="shared" si="12"/>
        <v>631</v>
      </c>
      <c r="AC35" s="37">
        <f t="shared" si="13"/>
        <v>27</v>
      </c>
      <c r="AD35" s="22">
        <f t="shared" si="5"/>
        <v>23.37037037037037</v>
      </c>
      <c r="AE35" s="34">
        <v>971.5</v>
      </c>
      <c r="AF35" s="34">
        <v>82</v>
      </c>
      <c r="AG35" s="34">
        <v>10</v>
      </c>
      <c r="AH35" s="34">
        <f t="shared" si="6"/>
        <v>1063.5</v>
      </c>
      <c r="AI35" s="75">
        <v>1.3788538010248785</v>
      </c>
    </row>
    <row r="36" spans="2:35" ht="24.95" customHeight="1" x14ac:dyDescent="0.25">
      <c r="B36" s="35">
        <v>2</v>
      </c>
      <c r="C36" s="35">
        <v>1</v>
      </c>
      <c r="D36" s="15" t="s">
        <v>100</v>
      </c>
      <c r="E36" s="15" t="s">
        <v>101</v>
      </c>
      <c r="F36" s="36" t="s">
        <v>102</v>
      </c>
      <c r="G36" s="28" t="s">
        <v>32</v>
      </c>
      <c r="H36" s="28" t="s">
        <v>28</v>
      </c>
      <c r="I36" s="28" t="s">
        <v>28</v>
      </c>
      <c r="J36" s="28" t="s">
        <v>28</v>
      </c>
      <c r="K36" s="29">
        <v>166</v>
      </c>
      <c r="L36" s="30">
        <v>161</v>
      </c>
      <c r="M36" s="30">
        <v>7</v>
      </c>
      <c r="N36" s="31">
        <f t="shared" si="8"/>
        <v>23</v>
      </c>
      <c r="O36" s="29">
        <v>154</v>
      </c>
      <c r="P36" s="30">
        <v>160</v>
      </c>
      <c r="Q36" s="30">
        <v>7</v>
      </c>
      <c r="R36" s="31">
        <f t="shared" si="9"/>
        <v>22.857142857142858</v>
      </c>
      <c r="S36" s="29">
        <v>160</v>
      </c>
      <c r="T36" s="30">
        <v>147</v>
      </c>
      <c r="U36" s="30">
        <v>7</v>
      </c>
      <c r="V36" s="31">
        <f t="shared" si="10"/>
        <v>21</v>
      </c>
      <c r="W36" s="29">
        <v>159</v>
      </c>
      <c r="X36" s="30">
        <v>151</v>
      </c>
      <c r="Y36" s="30">
        <v>7</v>
      </c>
      <c r="Z36" s="31">
        <f t="shared" si="11"/>
        <v>21.571428571428573</v>
      </c>
      <c r="AA36" s="29">
        <f t="shared" si="12"/>
        <v>639</v>
      </c>
      <c r="AB36" s="32">
        <f t="shared" si="12"/>
        <v>619</v>
      </c>
      <c r="AC36" s="37">
        <f t="shared" si="13"/>
        <v>28</v>
      </c>
      <c r="AD36" s="22">
        <f t="shared" si="5"/>
        <v>22.107142857142858</v>
      </c>
      <c r="AE36" s="34">
        <v>834</v>
      </c>
      <c r="AF36" s="34">
        <v>67.5</v>
      </c>
      <c r="AG36" s="34">
        <v>9</v>
      </c>
      <c r="AH36" s="34">
        <f t="shared" si="6"/>
        <v>910.5</v>
      </c>
      <c r="AI36" s="75">
        <v>1.346773960541731</v>
      </c>
    </row>
    <row r="37" spans="2:35" ht="24.95" customHeight="1" x14ac:dyDescent="0.25">
      <c r="B37" s="35">
        <v>2</v>
      </c>
      <c r="C37" s="35">
        <v>1</v>
      </c>
      <c r="D37" s="15" t="s">
        <v>103</v>
      </c>
      <c r="E37" s="15" t="s">
        <v>104</v>
      </c>
      <c r="F37" s="36" t="s">
        <v>105</v>
      </c>
      <c r="G37" s="28" t="s">
        <v>27</v>
      </c>
      <c r="H37" s="28" t="s">
        <v>28</v>
      </c>
      <c r="I37" s="28" t="s">
        <v>14</v>
      </c>
      <c r="J37" s="28" t="s">
        <v>28</v>
      </c>
      <c r="K37" s="29">
        <v>139</v>
      </c>
      <c r="L37" s="30">
        <v>126</v>
      </c>
      <c r="M37" s="30">
        <v>6</v>
      </c>
      <c r="N37" s="31">
        <f t="shared" si="8"/>
        <v>21</v>
      </c>
      <c r="O37" s="29">
        <v>137</v>
      </c>
      <c r="P37" s="30">
        <v>131</v>
      </c>
      <c r="Q37" s="30">
        <v>6</v>
      </c>
      <c r="R37" s="31">
        <f t="shared" si="9"/>
        <v>21.833333333333332</v>
      </c>
      <c r="S37" s="29">
        <v>109</v>
      </c>
      <c r="T37" s="30">
        <v>136</v>
      </c>
      <c r="U37" s="30">
        <v>6</v>
      </c>
      <c r="V37" s="31">
        <f t="shared" si="10"/>
        <v>22.666666666666668</v>
      </c>
      <c r="W37" s="29">
        <v>114</v>
      </c>
      <c r="X37" s="30">
        <v>110</v>
      </c>
      <c r="Y37" s="30">
        <v>5</v>
      </c>
      <c r="Z37" s="31">
        <f t="shared" si="11"/>
        <v>22</v>
      </c>
      <c r="AA37" s="29">
        <f t="shared" si="12"/>
        <v>499</v>
      </c>
      <c r="AB37" s="32">
        <f t="shared" si="12"/>
        <v>503</v>
      </c>
      <c r="AC37" s="37">
        <f t="shared" si="13"/>
        <v>23</v>
      </c>
      <c r="AD37" s="22">
        <f t="shared" si="5"/>
        <v>21.869565217391305</v>
      </c>
      <c r="AE37" s="34">
        <v>749.5</v>
      </c>
      <c r="AF37" s="34">
        <v>72.249999999999886</v>
      </c>
      <c r="AG37" s="34">
        <v>13.25</v>
      </c>
      <c r="AH37" s="34">
        <f t="shared" si="6"/>
        <v>834.99999999999989</v>
      </c>
      <c r="AI37" s="75">
        <v>1.4614653550072441</v>
      </c>
    </row>
    <row r="38" spans="2:35" ht="24.95" customHeight="1" x14ac:dyDescent="0.25">
      <c r="B38" s="35">
        <v>2</v>
      </c>
      <c r="C38" s="35">
        <v>1</v>
      </c>
      <c r="D38" s="15" t="s">
        <v>103</v>
      </c>
      <c r="E38" s="15" t="s">
        <v>106</v>
      </c>
      <c r="F38" s="36" t="s">
        <v>107</v>
      </c>
      <c r="G38" s="28" t="s">
        <v>27</v>
      </c>
      <c r="H38" s="28" t="s">
        <v>28</v>
      </c>
      <c r="I38" s="28" t="s">
        <v>14</v>
      </c>
      <c r="J38" s="28" t="s">
        <v>28</v>
      </c>
      <c r="K38" s="29">
        <v>159</v>
      </c>
      <c r="L38" s="30">
        <v>151</v>
      </c>
      <c r="M38" s="30">
        <v>7</v>
      </c>
      <c r="N38" s="31">
        <f t="shared" si="8"/>
        <v>21.571428571428573</v>
      </c>
      <c r="O38" s="29">
        <v>140</v>
      </c>
      <c r="P38" s="30">
        <v>158</v>
      </c>
      <c r="Q38" s="30">
        <v>7</v>
      </c>
      <c r="R38" s="31">
        <f t="shared" si="9"/>
        <v>22.571428571428573</v>
      </c>
      <c r="S38" s="29">
        <v>143</v>
      </c>
      <c r="T38" s="30">
        <v>140</v>
      </c>
      <c r="U38" s="30">
        <v>6</v>
      </c>
      <c r="V38" s="31">
        <f t="shared" si="10"/>
        <v>23.333333333333332</v>
      </c>
      <c r="W38" s="29">
        <v>143</v>
      </c>
      <c r="X38" s="30">
        <v>142</v>
      </c>
      <c r="Y38" s="30">
        <v>6</v>
      </c>
      <c r="Z38" s="31">
        <f t="shared" si="11"/>
        <v>23.666666666666668</v>
      </c>
      <c r="AA38" s="29">
        <f t="shared" si="12"/>
        <v>585</v>
      </c>
      <c r="AB38" s="32">
        <f t="shared" si="12"/>
        <v>591</v>
      </c>
      <c r="AC38" s="37">
        <f t="shared" si="13"/>
        <v>26</v>
      </c>
      <c r="AD38" s="22">
        <f t="shared" si="5"/>
        <v>22.73076923076923</v>
      </c>
      <c r="AE38" s="34">
        <v>770.75</v>
      </c>
      <c r="AF38" s="34">
        <v>131.74999999999989</v>
      </c>
      <c r="AG38" s="34">
        <v>11</v>
      </c>
      <c r="AH38" s="34">
        <f t="shared" si="6"/>
        <v>913.49999999999989</v>
      </c>
      <c r="AI38" s="75">
        <v>1.4583263852591362</v>
      </c>
    </row>
    <row r="39" spans="2:35" ht="24.95" customHeight="1" x14ac:dyDescent="0.25">
      <c r="B39" s="35">
        <v>2</v>
      </c>
      <c r="C39" s="35">
        <v>1</v>
      </c>
      <c r="D39" s="38" t="s">
        <v>103</v>
      </c>
      <c r="E39" s="38" t="s">
        <v>101</v>
      </c>
      <c r="F39" s="39" t="s">
        <v>108</v>
      </c>
      <c r="G39" s="28" t="s">
        <v>32</v>
      </c>
      <c r="H39" s="28" t="s">
        <v>28</v>
      </c>
      <c r="I39" s="28" t="s">
        <v>28</v>
      </c>
      <c r="J39" s="28" t="s">
        <v>29</v>
      </c>
      <c r="K39" s="29">
        <v>188</v>
      </c>
      <c r="L39" s="30">
        <v>176</v>
      </c>
      <c r="M39" s="30">
        <v>8</v>
      </c>
      <c r="N39" s="31">
        <f t="shared" si="8"/>
        <v>22</v>
      </c>
      <c r="O39" s="29">
        <v>186</v>
      </c>
      <c r="P39" s="30">
        <v>188</v>
      </c>
      <c r="Q39" s="30">
        <v>8</v>
      </c>
      <c r="R39" s="31">
        <f t="shared" si="9"/>
        <v>23.5</v>
      </c>
      <c r="S39" s="29">
        <v>162</v>
      </c>
      <c r="T39" s="30">
        <v>176</v>
      </c>
      <c r="U39" s="30">
        <v>8</v>
      </c>
      <c r="V39" s="31">
        <f t="shared" si="10"/>
        <v>22</v>
      </c>
      <c r="W39" s="29">
        <v>142</v>
      </c>
      <c r="X39" s="30">
        <v>165</v>
      </c>
      <c r="Y39" s="30">
        <v>7</v>
      </c>
      <c r="Z39" s="31">
        <f t="shared" si="11"/>
        <v>23.571428571428573</v>
      </c>
      <c r="AA39" s="29">
        <f t="shared" si="12"/>
        <v>678</v>
      </c>
      <c r="AB39" s="32">
        <f t="shared" si="12"/>
        <v>705</v>
      </c>
      <c r="AC39" s="37">
        <f t="shared" si="13"/>
        <v>31</v>
      </c>
      <c r="AD39" s="22">
        <f t="shared" si="5"/>
        <v>22.741935483870968</v>
      </c>
      <c r="AE39" s="34">
        <v>1008</v>
      </c>
      <c r="AF39" s="34">
        <v>90.5</v>
      </c>
      <c r="AG39" s="34">
        <v>11.5</v>
      </c>
      <c r="AH39" s="34">
        <f t="shared" si="6"/>
        <v>1110</v>
      </c>
      <c r="AI39" s="75">
        <v>1.3538778536960272</v>
      </c>
    </row>
    <row r="40" spans="2:35" s="50" customFormat="1" ht="24.95" customHeight="1" x14ac:dyDescent="0.25">
      <c r="B40" s="53" t="s">
        <v>72</v>
      </c>
      <c r="C40" s="54"/>
      <c r="D40" s="55"/>
      <c r="E40" s="55"/>
      <c r="F40" s="55"/>
      <c r="G40" s="54"/>
      <c r="H40" s="55"/>
      <c r="I40" s="54"/>
      <c r="J40" s="56"/>
      <c r="K40" s="44">
        <f>SUM(K24:K39)</f>
        <v>2603</v>
      </c>
      <c r="L40" s="45">
        <f>SUM(L24:L39)</f>
        <v>2546</v>
      </c>
      <c r="M40" s="45">
        <f t="shared" ref="M40:Y40" si="14">SUM(M24:M39)</f>
        <v>112</v>
      </c>
      <c r="N40" s="46">
        <f t="shared" si="8"/>
        <v>22.732142857142858</v>
      </c>
      <c r="O40" s="44">
        <f t="shared" ref="O40:P40" si="15">SUM(O24:O39)</f>
        <v>2431</v>
      </c>
      <c r="P40" s="45">
        <f t="shared" si="15"/>
        <v>2566</v>
      </c>
      <c r="Q40" s="45">
        <f t="shared" si="14"/>
        <v>112</v>
      </c>
      <c r="R40" s="46">
        <f t="shared" si="9"/>
        <v>22.910714285714285</v>
      </c>
      <c r="S40" s="44">
        <f t="shared" ref="S40:T40" si="16">SUM(S24:S39)</f>
        <v>2258</v>
      </c>
      <c r="T40" s="45">
        <f t="shared" si="16"/>
        <v>2418</v>
      </c>
      <c r="U40" s="45">
        <f t="shared" si="14"/>
        <v>105</v>
      </c>
      <c r="V40" s="46">
        <f t="shared" si="10"/>
        <v>23.028571428571428</v>
      </c>
      <c r="W40" s="44">
        <f t="shared" ref="W40:X40" si="17">SUM(W24:W39)</f>
        <v>2189</v>
      </c>
      <c r="X40" s="45">
        <f t="shared" si="17"/>
        <v>2231</v>
      </c>
      <c r="Y40" s="45">
        <f t="shared" si="14"/>
        <v>97</v>
      </c>
      <c r="Z40" s="46">
        <f t="shared" si="11"/>
        <v>23</v>
      </c>
      <c r="AA40" s="45">
        <f>SUM(AA24:AA39)</f>
        <v>9481</v>
      </c>
      <c r="AB40" s="45">
        <f>SUM(AB24:AB39)</f>
        <v>9761</v>
      </c>
      <c r="AC40" s="45">
        <f>SUM(AC24:AC39)</f>
        <v>426</v>
      </c>
      <c r="AD40" s="46">
        <f t="shared" si="5"/>
        <v>22.913145539906104</v>
      </c>
      <c r="AE40" s="47">
        <f>SUM(AE24:AE39)</f>
        <v>13598.02</v>
      </c>
      <c r="AF40" s="47">
        <f>SUM(AF24:AF39)</f>
        <v>1445.0299999999997</v>
      </c>
      <c r="AG40" s="47">
        <f>SUM(AG24:AG39)</f>
        <v>175.25</v>
      </c>
      <c r="AH40" s="48">
        <f t="shared" si="6"/>
        <v>15218.3</v>
      </c>
      <c r="AI40" s="49">
        <v>1.411</v>
      </c>
    </row>
    <row r="41" spans="2:35" s="50" customFormat="1" ht="24.95" customHeight="1" x14ac:dyDescent="0.25">
      <c r="B41" s="53" t="s">
        <v>109</v>
      </c>
      <c r="C41" s="54"/>
      <c r="D41" s="55"/>
      <c r="E41" s="55"/>
      <c r="F41" s="55"/>
      <c r="G41" s="54"/>
      <c r="H41" s="55"/>
      <c r="I41" s="54"/>
      <c r="J41" s="56"/>
      <c r="K41" s="44">
        <f>K23+K40</f>
        <v>5254</v>
      </c>
      <c r="L41" s="45">
        <f>L23+L40</f>
        <v>5192</v>
      </c>
      <c r="M41" s="45">
        <f t="shared" ref="M41:Y41" si="18">M23+M40</f>
        <v>232</v>
      </c>
      <c r="N41" s="46">
        <f t="shared" si="8"/>
        <v>22.379310344827587</v>
      </c>
      <c r="O41" s="44">
        <f t="shared" ref="O41:P41" si="19">O23+O40</f>
        <v>4956</v>
      </c>
      <c r="P41" s="45">
        <f t="shared" si="19"/>
        <v>5165</v>
      </c>
      <c r="Q41" s="45">
        <f t="shared" si="18"/>
        <v>229</v>
      </c>
      <c r="R41" s="46">
        <f t="shared" si="9"/>
        <v>22.554585152838428</v>
      </c>
      <c r="S41" s="44">
        <f t="shared" ref="S41:T41" si="20">S23+S40</f>
        <v>4740</v>
      </c>
      <c r="T41" s="45">
        <f t="shared" si="20"/>
        <v>4953</v>
      </c>
      <c r="U41" s="45">
        <f t="shared" si="18"/>
        <v>218</v>
      </c>
      <c r="V41" s="46">
        <f t="shared" si="10"/>
        <v>22.720183486238533</v>
      </c>
      <c r="W41" s="44">
        <f t="shared" ref="W41:X41" si="21">W23+W40</f>
        <v>4467</v>
      </c>
      <c r="X41" s="45">
        <f t="shared" si="21"/>
        <v>4710</v>
      </c>
      <c r="Y41" s="45">
        <f t="shared" si="18"/>
        <v>206</v>
      </c>
      <c r="Z41" s="46">
        <f t="shared" si="11"/>
        <v>22.864077669902912</v>
      </c>
      <c r="AA41" s="45">
        <f>AA40+AA23</f>
        <v>19417</v>
      </c>
      <c r="AB41" s="45">
        <f>AB40+AB23</f>
        <v>20020</v>
      </c>
      <c r="AC41" s="45">
        <f>AC40+AC23</f>
        <v>885</v>
      </c>
      <c r="AD41" s="46">
        <f t="shared" si="5"/>
        <v>22.621468926553671</v>
      </c>
      <c r="AE41" s="47">
        <f>AE40+AE23</f>
        <v>28221.32</v>
      </c>
      <c r="AF41" s="47">
        <f>AF40+AF23</f>
        <v>2766.7300000000005</v>
      </c>
      <c r="AG41" s="47">
        <f>AG40+AG23</f>
        <v>387.25</v>
      </c>
      <c r="AH41" s="48">
        <f t="shared" si="6"/>
        <v>31375.3</v>
      </c>
      <c r="AI41" s="49">
        <v>1.4279999999999999</v>
      </c>
    </row>
    <row r="42" spans="2:35" ht="24.95" customHeight="1" x14ac:dyDescent="0.25">
      <c r="B42" s="35">
        <v>3</v>
      </c>
      <c r="C42" s="35">
        <v>2</v>
      </c>
      <c r="D42" s="15" t="s">
        <v>110</v>
      </c>
      <c r="E42" s="15" t="s">
        <v>111</v>
      </c>
      <c r="F42" s="36" t="s">
        <v>112</v>
      </c>
      <c r="G42" s="51" t="s">
        <v>28</v>
      </c>
      <c r="H42" s="51" t="s">
        <v>28</v>
      </c>
      <c r="I42" s="51" t="s">
        <v>28</v>
      </c>
      <c r="J42" s="51" t="s">
        <v>28</v>
      </c>
      <c r="K42" s="29">
        <v>160</v>
      </c>
      <c r="L42" s="30">
        <v>154</v>
      </c>
      <c r="M42" s="30">
        <v>6</v>
      </c>
      <c r="N42" s="31">
        <f t="shared" ref="N42:N52" si="22">L42/M42</f>
        <v>25.666666666666668</v>
      </c>
      <c r="O42" s="29">
        <v>150</v>
      </c>
      <c r="P42" s="30">
        <v>165</v>
      </c>
      <c r="Q42" s="30">
        <v>7</v>
      </c>
      <c r="R42" s="31">
        <f t="shared" ref="R42:R52" si="23">P42/Q42</f>
        <v>23.571428571428573</v>
      </c>
      <c r="S42" s="29">
        <v>139</v>
      </c>
      <c r="T42" s="30">
        <v>145</v>
      </c>
      <c r="U42" s="30">
        <v>6</v>
      </c>
      <c r="V42" s="31">
        <f t="shared" ref="V42:V52" si="24">T42/U42</f>
        <v>24.166666666666668</v>
      </c>
      <c r="W42" s="29">
        <v>130</v>
      </c>
      <c r="X42" s="30">
        <v>136</v>
      </c>
      <c r="Y42" s="30">
        <v>6</v>
      </c>
      <c r="Z42" s="31">
        <f t="shared" ref="Z42:Z52" si="25">X42/Y42</f>
        <v>22.666666666666668</v>
      </c>
      <c r="AA42" s="29">
        <v>579</v>
      </c>
      <c r="AB42" s="32">
        <v>600</v>
      </c>
      <c r="AC42" s="32">
        <v>25</v>
      </c>
      <c r="AD42" s="33">
        <f t="shared" si="5"/>
        <v>24</v>
      </c>
      <c r="AE42" s="34">
        <v>688.5</v>
      </c>
      <c r="AF42" s="34">
        <v>59.5</v>
      </c>
      <c r="AG42" s="34">
        <v>8</v>
      </c>
      <c r="AH42" s="34">
        <f t="shared" si="6"/>
        <v>756</v>
      </c>
      <c r="AI42" s="75">
        <v>1.2322801923031785</v>
      </c>
    </row>
    <row r="43" spans="2:35" ht="24.95" customHeight="1" x14ac:dyDescent="0.25">
      <c r="B43" s="35">
        <v>3</v>
      </c>
      <c r="C43" s="35">
        <v>2</v>
      </c>
      <c r="D43" s="15" t="s">
        <v>110</v>
      </c>
      <c r="E43" s="15" t="s">
        <v>113</v>
      </c>
      <c r="F43" s="36" t="s">
        <v>114</v>
      </c>
      <c r="G43" s="28" t="s">
        <v>32</v>
      </c>
      <c r="H43" s="28" t="s">
        <v>28</v>
      </c>
      <c r="I43" s="28" t="s">
        <v>28</v>
      </c>
      <c r="J43" s="28" t="s">
        <v>28</v>
      </c>
      <c r="K43" s="29">
        <v>101</v>
      </c>
      <c r="L43" s="30">
        <v>111</v>
      </c>
      <c r="M43" s="30">
        <v>5</v>
      </c>
      <c r="N43" s="31">
        <f t="shared" si="22"/>
        <v>22.2</v>
      </c>
      <c r="O43" s="29">
        <v>113</v>
      </c>
      <c r="P43" s="30">
        <v>97</v>
      </c>
      <c r="Q43" s="30">
        <v>5</v>
      </c>
      <c r="R43" s="31">
        <f t="shared" si="23"/>
        <v>19.399999999999999</v>
      </c>
      <c r="S43" s="29">
        <v>98</v>
      </c>
      <c r="T43" s="30">
        <v>118</v>
      </c>
      <c r="U43" s="30">
        <v>5</v>
      </c>
      <c r="V43" s="31">
        <f t="shared" si="24"/>
        <v>23.6</v>
      </c>
      <c r="W43" s="29">
        <v>95</v>
      </c>
      <c r="X43" s="30">
        <v>94</v>
      </c>
      <c r="Y43" s="30">
        <v>4</v>
      </c>
      <c r="Z43" s="31">
        <f t="shared" si="25"/>
        <v>23.5</v>
      </c>
      <c r="AA43" s="29">
        <v>407</v>
      </c>
      <c r="AB43" s="32">
        <v>420</v>
      </c>
      <c r="AC43" s="37">
        <v>19</v>
      </c>
      <c r="AD43" s="22">
        <f t="shared" si="5"/>
        <v>22.105263157894736</v>
      </c>
      <c r="AE43" s="34">
        <v>550.5</v>
      </c>
      <c r="AF43" s="34">
        <v>42</v>
      </c>
      <c r="AG43" s="34">
        <v>8</v>
      </c>
      <c r="AH43" s="34">
        <f t="shared" si="6"/>
        <v>600.5</v>
      </c>
      <c r="AI43" s="75">
        <v>1.3736575312020092</v>
      </c>
    </row>
    <row r="44" spans="2:35" ht="24.95" customHeight="1" x14ac:dyDescent="0.25">
      <c r="B44" s="35">
        <v>3</v>
      </c>
      <c r="C44" s="35">
        <v>2</v>
      </c>
      <c r="D44" s="15" t="s">
        <v>110</v>
      </c>
      <c r="E44" s="15" t="s">
        <v>115</v>
      </c>
      <c r="F44" s="36" t="s">
        <v>116</v>
      </c>
      <c r="G44" s="28" t="s">
        <v>32</v>
      </c>
      <c r="H44" s="28" t="s">
        <v>28</v>
      </c>
      <c r="I44" s="28" t="s">
        <v>28</v>
      </c>
      <c r="J44" s="28" t="s">
        <v>29</v>
      </c>
      <c r="K44" s="29">
        <v>176</v>
      </c>
      <c r="L44" s="30">
        <v>170</v>
      </c>
      <c r="M44" s="30">
        <v>7</v>
      </c>
      <c r="N44" s="31">
        <f t="shared" si="22"/>
        <v>24.285714285714285</v>
      </c>
      <c r="O44" s="29">
        <v>169</v>
      </c>
      <c r="P44" s="30">
        <v>168</v>
      </c>
      <c r="Q44" s="30">
        <v>8</v>
      </c>
      <c r="R44" s="31">
        <f t="shared" si="23"/>
        <v>21</v>
      </c>
      <c r="S44" s="29">
        <v>166</v>
      </c>
      <c r="T44" s="30">
        <v>170</v>
      </c>
      <c r="U44" s="30">
        <v>7</v>
      </c>
      <c r="V44" s="31">
        <f t="shared" si="24"/>
        <v>24.285714285714285</v>
      </c>
      <c r="W44" s="29">
        <v>146</v>
      </c>
      <c r="X44" s="30">
        <v>167</v>
      </c>
      <c r="Y44" s="30">
        <v>7</v>
      </c>
      <c r="Z44" s="31">
        <f t="shared" si="25"/>
        <v>23.857142857142858</v>
      </c>
      <c r="AA44" s="29">
        <v>657</v>
      </c>
      <c r="AB44" s="32">
        <v>675</v>
      </c>
      <c r="AC44" s="37">
        <v>29</v>
      </c>
      <c r="AD44" s="22">
        <f t="shared" si="5"/>
        <v>23.275862068965516</v>
      </c>
      <c r="AE44" s="34">
        <v>930.7</v>
      </c>
      <c r="AF44" s="34">
        <v>95.3</v>
      </c>
      <c r="AG44" s="34">
        <v>8</v>
      </c>
      <c r="AH44" s="34">
        <f t="shared" si="6"/>
        <v>1034</v>
      </c>
      <c r="AI44" s="75">
        <v>1.3255768162107366</v>
      </c>
    </row>
    <row r="45" spans="2:35" ht="24.95" customHeight="1" x14ac:dyDescent="0.25">
      <c r="B45" s="35">
        <v>3</v>
      </c>
      <c r="C45" s="35">
        <v>2</v>
      </c>
      <c r="D45" s="15" t="s">
        <v>110</v>
      </c>
      <c r="E45" s="15" t="s">
        <v>117</v>
      </c>
      <c r="F45" s="36" t="s">
        <v>118</v>
      </c>
      <c r="G45" s="28" t="s">
        <v>28</v>
      </c>
      <c r="H45" s="28" t="s">
        <v>28</v>
      </c>
      <c r="I45" s="28" t="s">
        <v>28</v>
      </c>
      <c r="J45" s="28" t="s">
        <v>28</v>
      </c>
      <c r="K45" s="29">
        <v>152</v>
      </c>
      <c r="L45" s="30">
        <v>132</v>
      </c>
      <c r="M45" s="30">
        <v>6</v>
      </c>
      <c r="N45" s="31">
        <f t="shared" si="22"/>
        <v>22</v>
      </c>
      <c r="O45" s="29">
        <v>146</v>
      </c>
      <c r="P45" s="30">
        <v>144</v>
      </c>
      <c r="Q45" s="30">
        <v>6</v>
      </c>
      <c r="R45" s="31">
        <f t="shared" si="23"/>
        <v>24</v>
      </c>
      <c r="S45" s="29">
        <v>142</v>
      </c>
      <c r="T45" s="30">
        <v>143</v>
      </c>
      <c r="U45" s="30">
        <v>6</v>
      </c>
      <c r="V45" s="31">
        <f t="shared" si="24"/>
        <v>23.833333333333332</v>
      </c>
      <c r="W45" s="29">
        <v>177</v>
      </c>
      <c r="X45" s="30">
        <v>144</v>
      </c>
      <c r="Y45" s="30">
        <v>6</v>
      </c>
      <c r="Z45" s="31">
        <f t="shared" si="25"/>
        <v>24</v>
      </c>
      <c r="AA45" s="29">
        <v>617</v>
      </c>
      <c r="AB45" s="32">
        <v>563</v>
      </c>
      <c r="AC45" s="37">
        <v>24</v>
      </c>
      <c r="AD45" s="22">
        <f t="shared" si="5"/>
        <v>23.458333333333332</v>
      </c>
      <c r="AE45" s="34">
        <v>706.5</v>
      </c>
      <c r="AF45" s="34">
        <v>65.5</v>
      </c>
      <c r="AG45" s="34">
        <v>6</v>
      </c>
      <c r="AH45" s="34">
        <f t="shared" si="6"/>
        <v>778</v>
      </c>
      <c r="AI45" s="75">
        <v>1.244476550733741</v>
      </c>
    </row>
    <row r="46" spans="2:35" ht="24.95" customHeight="1" x14ac:dyDescent="0.25">
      <c r="B46" s="35">
        <v>3</v>
      </c>
      <c r="C46" s="35">
        <v>2</v>
      </c>
      <c r="D46" s="15" t="s">
        <v>110</v>
      </c>
      <c r="E46" s="15" t="s">
        <v>119</v>
      </c>
      <c r="F46" s="36" t="s">
        <v>120</v>
      </c>
      <c r="G46" s="28" t="s">
        <v>32</v>
      </c>
      <c r="H46" s="28" t="s">
        <v>28</v>
      </c>
      <c r="I46" s="28" t="s">
        <v>28</v>
      </c>
      <c r="J46" s="28" t="s">
        <v>28</v>
      </c>
      <c r="K46" s="29">
        <v>119</v>
      </c>
      <c r="L46" s="30">
        <v>151</v>
      </c>
      <c r="M46" s="30">
        <v>7</v>
      </c>
      <c r="N46" s="31">
        <f t="shared" si="22"/>
        <v>21.571428571428573</v>
      </c>
      <c r="O46" s="29">
        <v>134</v>
      </c>
      <c r="P46" s="30">
        <v>116</v>
      </c>
      <c r="Q46" s="30">
        <v>5</v>
      </c>
      <c r="R46" s="31">
        <f t="shared" si="23"/>
        <v>23.2</v>
      </c>
      <c r="S46" s="29">
        <v>116</v>
      </c>
      <c r="T46" s="30">
        <v>138</v>
      </c>
      <c r="U46" s="30">
        <v>6</v>
      </c>
      <c r="V46" s="31">
        <f t="shared" si="24"/>
        <v>23</v>
      </c>
      <c r="W46" s="29">
        <v>139</v>
      </c>
      <c r="X46" s="30">
        <v>122</v>
      </c>
      <c r="Y46" s="30">
        <v>5</v>
      </c>
      <c r="Z46" s="31">
        <f t="shared" si="25"/>
        <v>24.4</v>
      </c>
      <c r="AA46" s="29">
        <v>508</v>
      </c>
      <c r="AB46" s="32">
        <v>527</v>
      </c>
      <c r="AC46" s="37">
        <v>23</v>
      </c>
      <c r="AD46" s="22">
        <f t="shared" si="5"/>
        <v>22.913043478260871</v>
      </c>
      <c r="AE46" s="34">
        <v>657.5</v>
      </c>
      <c r="AF46" s="34">
        <v>56.5</v>
      </c>
      <c r="AG46" s="34">
        <v>9</v>
      </c>
      <c r="AH46" s="34">
        <f t="shared" si="6"/>
        <v>723</v>
      </c>
      <c r="AI46" s="75">
        <v>1.3492440316667922</v>
      </c>
    </row>
    <row r="47" spans="2:35" ht="24.95" customHeight="1" x14ac:dyDescent="0.25">
      <c r="B47" s="35">
        <v>3</v>
      </c>
      <c r="C47" s="35">
        <v>2</v>
      </c>
      <c r="D47" s="15" t="s">
        <v>110</v>
      </c>
      <c r="E47" s="15" t="s">
        <v>121</v>
      </c>
      <c r="F47" s="36" t="s">
        <v>122</v>
      </c>
      <c r="G47" s="28" t="s">
        <v>32</v>
      </c>
      <c r="H47" s="28" t="s">
        <v>28</v>
      </c>
      <c r="I47" s="28" t="s">
        <v>14</v>
      </c>
      <c r="J47" s="28" t="s">
        <v>29</v>
      </c>
      <c r="K47" s="29">
        <v>165</v>
      </c>
      <c r="L47" s="30">
        <v>166</v>
      </c>
      <c r="M47" s="30">
        <v>7</v>
      </c>
      <c r="N47" s="31">
        <f t="shared" si="22"/>
        <v>23.714285714285715</v>
      </c>
      <c r="O47" s="29">
        <v>156</v>
      </c>
      <c r="P47" s="30">
        <v>159</v>
      </c>
      <c r="Q47" s="30">
        <v>7</v>
      </c>
      <c r="R47" s="31">
        <f t="shared" si="23"/>
        <v>22.714285714285715</v>
      </c>
      <c r="S47" s="29">
        <v>164</v>
      </c>
      <c r="T47" s="30">
        <v>156</v>
      </c>
      <c r="U47" s="30">
        <v>7</v>
      </c>
      <c r="V47" s="31">
        <f t="shared" si="24"/>
        <v>22.285714285714285</v>
      </c>
      <c r="W47" s="29">
        <v>143</v>
      </c>
      <c r="X47" s="30">
        <v>162</v>
      </c>
      <c r="Y47" s="30">
        <v>7</v>
      </c>
      <c r="Z47" s="31">
        <f t="shared" si="25"/>
        <v>23.142857142857142</v>
      </c>
      <c r="AA47" s="29">
        <v>628</v>
      </c>
      <c r="AB47" s="32">
        <v>643</v>
      </c>
      <c r="AC47" s="37">
        <v>28</v>
      </c>
      <c r="AD47" s="22">
        <f t="shared" si="5"/>
        <v>22.964285714285715</v>
      </c>
      <c r="AE47" s="34">
        <v>954.5</v>
      </c>
      <c r="AF47" s="34">
        <v>60.5</v>
      </c>
      <c r="AG47" s="34">
        <v>13</v>
      </c>
      <c r="AH47" s="34">
        <f t="shared" si="6"/>
        <v>1028</v>
      </c>
      <c r="AI47" s="75">
        <v>1.325</v>
      </c>
    </row>
    <row r="48" spans="2:35" ht="24.95" customHeight="1" x14ac:dyDescent="0.25">
      <c r="B48" s="35">
        <v>3</v>
      </c>
      <c r="C48" s="35">
        <v>2</v>
      </c>
      <c r="D48" s="15" t="s">
        <v>123</v>
      </c>
      <c r="E48" s="15" t="s">
        <v>124</v>
      </c>
      <c r="F48" s="36" t="s">
        <v>125</v>
      </c>
      <c r="G48" s="28" t="s">
        <v>32</v>
      </c>
      <c r="H48" s="28" t="s">
        <v>28</v>
      </c>
      <c r="I48" s="28" t="s">
        <v>14</v>
      </c>
      <c r="J48" s="28"/>
      <c r="K48" s="29">
        <v>139</v>
      </c>
      <c r="L48" s="30">
        <v>139</v>
      </c>
      <c r="M48" s="30">
        <v>6</v>
      </c>
      <c r="N48" s="31">
        <f t="shared" si="22"/>
        <v>23.166666666666668</v>
      </c>
      <c r="O48" s="29">
        <v>139</v>
      </c>
      <c r="P48" s="30">
        <v>144</v>
      </c>
      <c r="Q48" s="30">
        <v>6</v>
      </c>
      <c r="R48" s="31">
        <f t="shared" si="23"/>
        <v>24</v>
      </c>
      <c r="S48" s="29">
        <v>118</v>
      </c>
      <c r="T48" s="30">
        <v>141</v>
      </c>
      <c r="U48" s="30">
        <v>6</v>
      </c>
      <c r="V48" s="31">
        <f t="shared" si="24"/>
        <v>23.5</v>
      </c>
      <c r="W48" s="29">
        <v>115</v>
      </c>
      <c r="X48" s="30">
        <v>118</v>
      </c>
      <c r="Y48" s="30">
        <v>5</v>
      </c>
      <c r="Z48" s="31">
        <f t="shared" si="25"/>
        <v>23.6</v>
      </c>
      <c r="AA48" s="29">
        <v>511</v>
      </c>
      <c r="AB48" s="32">
        <v>542</v>
      </c>
      <c r="AC48" s="37">
        <v>23</v>
      </c>
      <c r="AD48" s="22">
        <f t="shared" si="5"/>
        <v>23.565217391304348</v>
      </c>
      <c r="AE48" s="34">
        <v>633.6</v>
      </c>
      <c r="AF48" s="34">
        <v>75.400000000000006</v>
      </c>
      <c r="AG48" s="34">
        <v>9</v>
      </c>
      <c r="AH48" s="34">
        <f t="shared" si="6"/>
        <v>718</v>
      </c>
      <c r="AI48" s="75">
        <v>1.3255256917498304</v>
      </c>
    </row>
    <row r="49" spans="2:35" ht="24.95" customHeight="1" x14ac:dyDescent="0.25">
      <c r="B49" s="35">
        <v>3</v>
      </c>
      <c r="C49" s="35">
        <v>2</v>
      </c>
      <c r="D49" s="15" t="s">
        <v>123</v>
      </c>
      <c r="E49" s="15" t="s">
        <v>126</v>
      </c>
      <c r="F49" s="36" t="s">
        <v>127</v>
      </c>
      <c r="G49" s="28" t="s">
        <v>28</v>
      </c>
      <c r="H49" s="28" t="s">
        <v>28</v>
      </c>
      <c r="I49" s="28" t="s">
        <v>28</v>
      </c>
      <c r="J49" s="28" t="s">
        <v>28</v>
      </c>
      <c r="K49" s="29">
        <v>201</v>
      </c>
      <c r="L49" s="30">
        <v>179</v>
      </c>
      <c r="M49" s="30">
        <v>7</v>
      </c>
      <c r="N49" s="31">
        <f t="shared" si="22"/>
        <v>25.571428571428573</v>
      </c>
      <c r="O49" s="29">
        <v>178</v>
      </c>
      <c r="P49" s="30">
        <v>208</v>
      </c>
      <c r="Q49" s="30">
        <v>8</v>
      </c>
      <c r="R49" s="31">
        <f t="shared" si="23"/>
        <v>26</v>
      </c>
      <c r="S49" s="29">
        <v>170</v>
      </c>
      <c r="T49" s="30">
        <v>175</v>
      </c>
      <c r="U49" s="30">
        <v>7</v>
      </c>
      <c r="V49" s="31">
        <f t="shared" si="24"/>
        <v>25</v>
      </c>
      <c r="W49" s="29">
        <v>140</v>
      </c>
      <c r="X49" s="30">
        <v>168</v>
      </c>
      <c r="Y49" s="30">
        <v>7</v>
      </c>
      <c r="Z49" s="31">
        <f t="shared" si="25"/>
        <v>24</v>
      </c>
      <c r="AA49" s="29">
        <v>689</v>
      </c>
      <c r="AB49" s="32">
        <v>730</v>
      </c>
      <c r="AC49" s="37">
        <v>29</v>
      </c>
      <c r="AD49" s="22">
        <f t="shared" si="5"/>
        <v>25.172413793103448</v>
      </c>
      <c r="AE49" s="34">
        <v>812.5</v>
      </c>
      <c r="AF49" s="34">
        <v>76.5</v>
      </c>
      <c r="AG49" s="34">
        <v>9</v>
      </c>
      <c r="AH49" s="34">
        <f t="shared" si="6"/>
        <v>898</v>
      </c>
      <c r="AI49" s="75">
        <v>1.2023266243848156</v>
      </c>
    </row>
    <row r="50" spans="2:35" ht="24.95" customHeight="1" x14ac:dyDescent="0.25">
      <c r="B50" s="35">
        <v>3</v>
      </c>
      <c r="C50" s="35">
        <v>2</v>
      </c>
      <c r="D50" s="15" t="s">
        <v>123</v>
      </c>
      <c r="E50" s="15" t="s">
        <v>128</v>
      </c>
      <c r="F50" s="36" t="s">
        <v>129</v>
      </c>
      <c r="G50" s="28" t="s">
        <v>32</v>
      </c>
      <c r="H50" s="28" t="s">
        <v>28</v>
      </c>
      <c r="I50" s="28" t="s">
        <v>28</v>
      </c>
      <c r="J50" s="28" t="s">
        <v>28</v>
      </c>
      <c r="K50" s="29">
        <v>171</v>
      </c>
      <c r="L50" s="30">
        <v>198</v>
      </c>
      <c r="M50" s="30">
        <v>8</v>
      </c>
      <c r="N50" s="31">
        <f t="shared" si="22"/>
        <v>24.75</v>
      </c>
      <c r="O50" s="29">
        <v>147</v>
      </c>
      <c r="P50" s="30">
        <v>172</v>
      </c>
      <c r="Q50" s="30">
        <v>7</v>
      </c>
      <c r="R50" s="31">
        <f t="shared" si="23"/>
        <v>24.571428571428573</v>
      </c>
      <c r="S50" s="29">
        <v>151</v>
      </c>
      <c r="T50" s="30">
        <v>156</v>
      </c>
      <c r="U50" s="30">
        <v>7</v>
      </c>
      <c r="V50" s="31">
        <f t="shared" si="24"/>
        <v>22.285714285714285</v>
      </c>
      <c r="W50" s="29">
        <v>159</v>
      </c>
      <c r="X50" s="30">
        <v>147</v>
      </c>
      <c r="Y50" s="30">
        <v>7</v>
      </c>
      <c r="Z50" s="31">
        <f t="shared" si="25"/>
        <v>21</v>
      </c>
      <c r="AA50" s="29">
        <v>628</v>
      </c>
      <c r="AB50" s="32">
        <v>673</v>
      </c>
      <c r="AC50" s="37">
        <v>29</v>
      </c>
      <c r="AD50" s="22">
        <f t="shared" si="5"/>
        <v>23.206896551724139</v>
      </c>
      <c r="AE50" s="34">
        <v>789.6</v>
      </c>
      <c r="AF50" s="34">
        <v>94.9</v>
      </c>
      <c r="AG50" s="34">
        <v>11</v>
      </c>
      <c r="AH50" s="34">
        <f t="shared" si="6"/>
        <v>895.5</v>
      </c>
      <c r="AI50" s="75">
        <v>1.385233108912717</v>
      </c>
    </row>
    <row r="51" spans="2:35" ht="24.95" customHeight="1" x14ac:dyDescent="0.25">
      <c r="B51" s="35">
        <v>3</v>
      </c>
      <c r="C51" s="35">
        <v>2</v>
      </c>
      <c r="D51" s="15" t="s">
        <v>123</v>
      </c>
      <c r="E51" s="15" t="s">
        <v>130</v>
      </c>
      <c r="F51" s="36" t="s">
        <v>131</v>
      </c>
      <c r="G51" s="28" t="s">
        <v>32</v>
      </c>
      <c r="H51" s="28" t="s">
        <v>28</v>
      </c>
      <c r="I51" s="28" t="s">
        <v>14</v>
      </c>
      <c r="J51" s="28" t="s">
        <v>29</v>
      </c>
      <c r="K51" s="29">
        <v>173</v>
      </c>
      <c r="L51" s="30">
        <v>170</v>
      </c>
      <c r="M51" s="30">
        <v>8</v>
      </c>
      <c r="N51" s="31">
        <f t="shared" si="22"/>
        <v>21.25</v>
      </c>
      <c r="O51" s="29">
        <v>142</v>
      </c>
      <c r="P51" s="30">
        <v>168</v>
      </c>
      <c r="Q51" s="30">
        <v>7</v>
      </c>
      <c r="R51" s="31">
        <f t="shared" si="23"/>
        <v>24</v>
      </c>
      <c r="S51" s="29">
        <v>139</v>
      </c>
      <c r="T51" s="30">
        <v>138</v>
      </c>
      <c r="U51" s="30">
        <v>6</v>
      </c>
      <c r="V51" s="31">
        <f t="shared" si="24"/>
        <v>23</v>
      </c>
      <c r="W51" s="29">
        <v>137</v>
      </c>
      <c r="X51" s="30">
        <v>130</v>
      </c>
      <c r="Y51" s="30">
        <v>6</v>
      </c>
      <c r="Z51" s="31">
        <f t="shared" si="25"/>
        <v>21.666666666666668</v>
      </c>
      <c r="AA51" s="29">
        <v>591</v>
      </c>
      <c r="AB51" s="32">
        <v>606</v>
      </c>
      <c r="AC51" s="37">
        <v>27</v>
      </c>
      <c r="AD51" s="22">
        <f t="shared" si="5"/>
        <v>22.444444444444443</v>
      </c>
      <c r="AE51" s="34">
        <v>872.8</v>
      </c>
      <c r="AF51" s="34">
        <v>98.2</v>
      </c>
      <c r="AG51" s="34">
        <v>8</v>
      </c>
      <c r="AH51" s="34">
        <f t="shared" si="6"/>
        <v>979</v>
      </c>
      <c r="AI51" s="75">
        <v>1.325</v>
      </c>
    </row>
    <row r="52" spans="2:35" ht="24.95" customHeight="1" x14ac:dyDescent="0.25">
      <c r="B52" s="35">
        <v>3</v>
      </c>
      <c r="C52" s="35">
        <v>2</v>
      </c>
      <c r="D52" s="15" t="s">
        <v>123</v>
      </c>
      <c r="E52" s="15" t="s">
        <v>132</v>
      </c>
      <c r="F52" s="36" t="s">
        <v>133</v>
      </c>
      <c r="G52" s="28"/>
      <c r="H52" s="28"/>
      <c r="I52" s="28"/>
      <c r="J52" s="28"/>
      <c r="K52" s="29">
        <v>120</v>
      </c>
      <c r="L52" s="30">
        <v>125</v>
      </c>
      <c r="M52" s="30">
        <v>5</v>
      </c>
      <c r="N52" s="31">
        <f t="shared" si="22"/>
        <v>25</v>
      </c>
      <c r="O52" s="29">
        <v>123</v>
      </c>
      <c r="P52" s="30">
        <v>128</v>
      </c>
      <c r="Q52" s="30">
        <v>5</v>
      </c>
      <c r="R52" s="31">
        <f t="shared" si="23"/>
        <v>25.6</v>
      </c>
      <c r="S52" s="29">
        <v>125</v>
      </c>
      <c r="T52" s="30">
        <v>129</v>
      </c>
      <c r="U52" s="30">
        <v>5</v>
      </c>
      <c r="V52" s="31">
        <f t="shared" si="24"/>
        <v>25.8</v>
      </c>
      <c r="W52" s="29">
        <v>126</v>
      </c>
      <c r="X52" s="30">
        <v>116</v>
      </c>
      <c r="Y52" s="30">
        <v>5</v>
      </c>
      <c r="Z52" s="31">
        <f t="shared" si="25"/>
        <v>23.2</v>
      </c>
      <c r="AA52" s="29">
        <v>494</v>
      </c>
      <c r="AB52" s="32">
        <v>498</v>
      </c>
      <c r="AC52" s="37">
        <v>20</v>
      </c>
      <c r="AD52" s="22">
        <f t="shared" si="5"/>
        <v>24.9</v>
      </c>
      <c r="AE52" s="34">
        <v>575.4</v>
      </c>
      <c r="AF52" s="34">
        <v>74.099999999999994</v>
      </c>
      <c r="AG52" s="34">
        <v>9</v>
      </c>
      <c r="AH52" s="34">
        <f t="shared" si="6"/>
        <v>658.5</v>
      </c>
      <c r="AI52" s="75">
        <v>1.2493876570319913</v>
      </c>
    </row>
    <row r="53" spans="2:35" s="57" customFormat="1" ht="24.95" customHeight="1" x14ac:dyDescent="0.25">
      <c r="B53" s="40" t="s">
        <v>72</v>
      </c>
      <c r="C53" s="41"/>
      <c r="D53" s="42"/>
      <c r="E53" s="42"/>
      <c r="F53" s="42"/>
      <c r="G53" s="41"/>
      <c r="H53" s="42"/>
      <c r="I53" s="41"/>
      <c r="J53" s="43"/>
      <c r="K53" s="44">
        <f>SUM(K42:K52)</f>
        <v>1677</v>
      </c>
      <c r="L53" s="45">
        <f>SUM(L42:L52)</f>
        <v>1695</v>
      </c>
      <c r="M53" s="45">
        <f>SUM(M42:M52)</f>
        <v>72</v>
      </c>
      <c r="N53" s="46">
        <f>L53/M53</f>
        <v>23.541666666666668</v>
      </c>
      <c r="O53" s="44">
        <f>SUM(O42:O52)</f>
        <v>1597</v>
      </c>
      <c r="P53" s="45">
        <f>SUM(P42:P52)</f>
        <v>1669</v>
      </c>
      <c r="Q53" s="45">
        <f>SUM(Q42:Q52)</f>
        <v>71</v>
      </c>
      <c r="R53" s="46">
        <f>P53/Q53</f>
        <v>23.507042253521128</v>
      </c>
      <c r="S53" s="44">
        <f>SUM(S42:S52)</f>
        <v>1528</v>
      </c>
      <c r="T53" s="45">
        <f>SUM(T42:T52)</f>
        <v>1609</v>
      </c>
      <c r="U53" s="45">
        <f>SUM(U42:U52)</f>
        <v>68</v>
      </c>
      <c r="V53" s="46">
        <f>T53/U53</f>
        <v>23.661764705882351</v>
      </c>
      <c r="W53" s="44">
        <f>SUM(W42:W52)</f>
        <v>1507</v>
      </c>
      <c r="X53" s="45">
        <f>SUM(X42:X52)</f>
        <v>1504</v>
      </c>
      <c r="Y53" s="45">
        <f>SUM(Y42:Y52)</f>
        <v>65</v>
      </c>
      <c r="Z53" s="46">
        <f>X53/Y53</f>
        <v>23.138461538461538</v>
      </c>
      <c r="AA53" s="45">
        <f>SUM(AA42:AA52)</f>
        <v>6309</v>
      </c>
      <c r="AB53" s="45">
        <f>SUM(AB42:AB52)</f>
        <v>6477</v>
      </c>
      <c r="AC53" s="45">
        <f>SUM(AC42:AC52)</f>
        <v>276</v>
      </c>
      <c r="AD53" s="46">
        <f>AB53/AC53</f>
        <v>23.467391304347824</v>
      </c>
      <c r="AE53" s="47">
        <f>SUM(AE42:AE52)</f>
        <v>8172.1</v>
      </c>
      <c r="AF53" s="47">
        <f>SUM(AF42:AF52)</f>
        <v>798.40000000000009</v>
      </c>
      <c r="AG53" s="47">
        <f>SUM(AG42:AG52)</f>
        <v>98</v>
      </c>
      <c r="AH53" s="48">
        <f t="shared" si="6"/>
        <v>9068.5</v>
      </c>
      <c r="AI53" s="49">
        <v>1.2949999999999999</v>
      </c>
    </row>
    <row r="54" spans="2:35" ht="24.95" customHeight="1" x14ac:dyDescent="0.25">
      <c r="B54" s="35">
        <v>4</v>
      </c>
      <c r="C54" s="35">
        <v>2</v>
      </c>
      <c r="D54" s="15" t="s">
        <v>134</v>
      </c>
      <c r="E54" s="15" t="s">
        <v>135</v>
      </c>
      <c r="F54" s="36" t="s">
        <v>136</v>
      </c>
      <c r="G54" s="51" t="s">
        <v>137</v>
      </c>
      <c r="H54" s="51" t="s">
        <v>28</v>
      </c>
      <c r="I54" s="51" t="s">
        <v>14</v>
      </c>
      <c r="J54" s="51" t="s">
        <v>28</v>
      </c>
      <c r="K54" s="29">
        <v>205</v>
      </c>
      <c r="L54" s="30">
        <v>192</v>
      </c>
      <c r="M54" s="30">
        <v>8</v>
      </c>
      <c r="N54" s="31">
        <f t="shared" ref="N54:N73" si="26">L54/M54</f>
        <v>24</v>
      </c>
      <c r="O54" s="29">
        <v>216</v>
      </c>
      <c r="P54" s="30">
        <v>214</v>
      </c>
      <c r="Q54" s="30">
        <v>9</v>
      </c>
      <c r="R54" s="31">
        <f t="shared" ref="R54:R73" si="27">P54/Q54</f>
        <v>23.777777777777779</v>
      </c>
      <c r="S54" s="29">
        <v>219</v>
      </c>
      <c r="T54" s="30">
        <v>212</v>
      </c>
      <c r="U54" s="30">
        <v>9</v>
      </c>
      <c r="V54" s="31">
        <f t="shared" ref="V54:V73" si="28">T54/U54</f>
        <v>23.555555555555557</v>
      </c>
      <c r="W54" s="29">
        <v>210</v>
      </c>
      <c r="X54" s="30">
        <v>216</v>
      </c>
      <c r="Y54" s="30">
        <v>9</v>
      </c>
      <c r="Z54" s="31">
        <f t="shared" ref="Z54:Z73" si="29">X54/Y54</f>
        <v>24</v>
      </c>
      <c r="AA54" s="29">
        <v>850</v>
      </c>
      <c r="AB54" s="32">
        <v>834</v>
      </c>
      <c r="AC54" s="32">
        <v>35</v>
      </c>
      <c r="AD54" s="33">
        <f t="shared" si="5"/>
        <v>23.828571428571429</v>
      </c>
      <c r="AE54" s="34">
        <v>1007.5</v>
      </c>
      <c r="AF54" s="34">
        <v>92.5</v>
      </c>
      <c r="AG54" s="34">
        <v>11</v>
      </c>
      <c r="AH54" s="34">
        <f t="shared" si="6"/>
        <v>1111</v>
      </c>
      <c r="AI54" s="75">
        <v>1.325</v>
      </c>
    </row>
    <row r="55" spans="2:35" ht="24.95" customHeight="1" x14ac:dyDescent="0.25">
      <c r="B55" s="35">
        <v>4</v>
      </c>
      <c r="C55" s="35">
        <v>2</v>
      </c>
      <c r="D55" s="15" t="s">
        <v>134</v>
      </c>
      <c r="E55" s="15" t="s">
        <v>138</v>
      </c>
      <c r="F55" s="36" t="s">
        <v>139</v>
      </c>
      <c r="G55" s="28" t="s">
        <v>32</v>
      </c>
      <c r="H55" s="28" t="s">
        <v>13</v>
      </c>
      <c r="I55" s="28" t="s">
        <v>14</v>
      </c>
      <c r="J55" s="28" t="s">
        <v>29</v>
      </c>
      <c r="K55" s="29">
        <v>129</v>
      </c>
      <c r="L55" s="30">
        <v>152</v>
      </c>
      <c r="M55" s="30">
        <v>7</v>
      </c>
      <c r="N55" s="31">
        <f t="shared" si="26"/>
        <v>21.714285714285715</v>
      </c>
      <c r="O55" s="29">
        <v>135</v>
      </c>
      <c r="P55" s="30">
        <v>138</v>
      </c>
      <c r="Q55" s="30">
        <v>6</v>
      </c>
      <c r="R55" s="31">
        <f t="shared" si="27"/>
        <v>23</v>
      </c>
      <c r="S55" s="29">
        <v>151</v>
      </c>
      <c r="T55" s="30">
        <v>135</v>
      </c>
      <c r="U55" s="30">
        <v>6</v>
      </c>
      <c r="V55" s="31">
        <f t="shared" si="28"/>
        <v>22.5</v>
      </c>
      <c r="W55" s="29">
        <v>159</v>
      </c>
      <c r="X55" s="30">
        <v>147</v>
      </c>
      <c r="Y55" s="30">
        <v>7</v>
      </c>
      <c r="Z55" s="31">
        <f t="shared" si="29"/>
        <v>21</v>
      </c>
      <c r="AA55" s="29">
        <v>574</v>
      </c>
      <c r="AB55" s="32">
        <v>572</v>
      </c>
      <c r="AC55" s="37">
        <v>26</v>
      </c>
      <c r="AD55" s="22">
        <f t="shared" si="5"/>
        <v>22</v>
      </c>
      <c r="AE55" s="34">
        <v>937.8</v>
      </c>
      <c r="AF55" s="34">
        <v>76.200000000000045</v>
      </c>
      <c r="AG55" s="34">
        <v>11</v>
      </c>
      <c r="AH55" s="34">
        <f t="shared" si="6"/>
        <v>1025</v>
      </c>
      <c r="AI55" s="75">
        <v>1.4647821790382163</v>
      </c>
    </row>
    <row r="56" spans="2:35" ht="24.95" customHeight="1" x14ac:dyDescent="0.25">
      <c r="B56" s="35">
        <v>4</v>
      </c>
      <c r="C56" s="35">
        <v>2</v>
      </c>
      <c r="D56" s="15" t="s">
        <v>134</v>
      </c>
      <c r="E56" s="15" t="s">
        <v>140</v>
      </c>
      <c r="F56" s="36" t="s">
        <v>141</v>
      </c>
      <c r="G56" s="28" t="s">
        <v>28</v>
      </c>
      <c r="H56" s="28" t="s">
        <v>28</v>
      </c>
      <c r="I56" s="28" t="s">
        <v>28</v>
      </c>
      <c r="J56" s="28" t="s">
        <v>28</v>
      </c>
      <c r="K56" s="29">
        <v>125</v>
      </c>
      <c r="L56" s="30">
        <v>170</v>
      </c>
      <c r="M56" s="30">
        <v>7</v>
      </c>
      <c r="N56" s="31">
        <f t="shared" si="26"/>
        <v>24.285714285714285</v>
      </c>
      <c r="O56" s="29">
        <v>156</v>
      </c>
      <c r="P56" s="30">
        <v>124</v>
      </c>
      <c r="Q56" s="30">
        <v>5</v>
      </c>
      <c r="R56" s="31">
        <f t="shared" si="27"/>
        <v>24.8</v>
      </c>
      <c r="S56" s="29">
        <v>128</v>
      </c>
      <c r="T56" s="30">
        <v>151</v>
      </c>
      <c r="U56" s="30">
        <v>6</v>
      </c>
      <c r="V56" s="31">
        <f t="shared" si="28"/>
        <v>25.166666666666668</v>
      </c>
      <c r="W56" s="29">
        <v>144</v>
      </c>
      <c r="X56" s="30">
        <v>129</v>
      </c>
      <c r="Y56" s="30">
        <v>5</v>
      </c>
      <c r="Z56" s="31">
        <f t="shared" si="29"/>
        <v>25.8</v>
      </c>
      <c r="AA56" s="29">
        <v>553</v>
      </c>
      <c r="AB56" s="32">
        <v>574</v>
      </c>
      <c r="AC56" s="37">
        <v>23</v>
      </c>
      <c r="AD56" s="22">
        <f t="shared" si="5"/>
        <v>24.956521739130434</v>
      </c>
      <c r="AE56" s="34">
        <v>657.6</v>
      </c>
      <c r="AF56" s="34">
        <v>52.4</v>
      </c>
      <c r="AG56" s="34">
        <v>12</v>
      </c>
      <c r="AH56" s="34">
        <f t="shared" si="6"/>
        <v>722</v>
      </c>
      <c r="AI56" s="75">
        <v>1.229595374843522</v>
      </c>
    </row>
    <row r="57" spans="2:35" ht="24.95" customHeight="1" x14ac:dyDescent="0.25">
      <c r="B57" s="35">
        <v>4</v>
      </c>
      <c r="C57" s="35">
        <v>2</v>
      </c>
      <c r="D57" s="15" t="s">
        <v>134</v>
      </c>
      <c r="E57" s="15" t="s">
        <v>101</v>
      </c>
      <c r="F57" s="36" t="s">
        <v>142</v>
      </c>
      <c r="G57" s="28" t="s">
        <v>27</v>
      </c>
      <c r="H57" s="28" t="s">
        <v>28</v>
      </c>
      <c r="I57" s="28" t="s">
        <v>28</v>
      </c>
      <c r="J57" s="28" t="s">
        <v>29</v>
      </c>
      <c r="K57" s="29">
        <v>148</v>
      </c>
      <c r="L57" s="30">
        <v>171</v>
      </c>
      <c r="M57" s="30">
        <v>8</v>
      </c>
      <c r="N57" s="31">
        <f t="shared" si="26"/>
        <v>21.375</v>
      </c>
      <c r="O57" s="29">
        <v>185</v>
      </c>
      <c r="P57" s="30">
        <v>139</v>
      </c>
      <c r="Q57" s="30">
        <v>6</v>
      </c>
      <c r="R57" s="31">
        <f t="shared" si="27"/>
        <v>23.166666666666668</v>
      </c>
      <c r="S57" s="29">
        <v>165</v>
      </c>
      <c r="T57" s="30">
        <v>170</v>
      </c>
      <c r="U57" s="30">
        <v>8</v>
      </c>
      <c r="V57" s="31">
        <f t="shared" si="28"/>
        <v>21.25</v>
      </c>
      <c r="W57" s="29">
        <v>137</v>
      </c>
      <c r="X57" s="30">
        <v>159</v>
      </c>
      <c r="Y57" s="30">
        <v>7</v>
      </c>
      <c r="Z57" s="31">
        <f t="shared" si="29"/>
        <v>22.714285714285715</v>
      </c>
      <c r="AA57" s="29">
        <v>635</v>
      </c>
      <c r="AB57" s="32">
        <v>639</v>
      </c>
      <c r="AC57" s="37">
        <v>29</v>
      </c>
      <c r="AD57" s="22">
        <f t="shared" si="5"/>
        <v>22.03448275862069</v>
      </c>
      <c r="AE57" s="34">
        <v>999.7</v>
      </c>
      <c r="AF57" s="34">
        <v>130.30000000000001</v>
      </c>
      <c r="AG57" s="34">
        <v>10</v>
      </c>
      <c r="AH57" s="34">
        <f t="shared" si="6"/>
        <v>1140</v>
      </c>
      <c r="AI57" s="75">
        <v>1.4657581239325093</v>
      </c>
    </row>
    <row r="58" spans="2:35" ht="24.95" customHeight="1" x14ac:dyDescent="0.25">
      <c r="B58" s="35">
        <v>4</v>
      </c>
      <c r="C58" s="35">
        <v>2</v>
      </c>
      <c r="D58" s="15" t="s">
        <v>134</v>
      </c>
      <c r="E58" s="15" t="s">
        <v>143</v>
      </c>
      <c r="F58" s="36" t="s">
        <v>144</v>
      </c>
      <c r="G58" s="28" t="s">
        <v>27</v>
      </c>
      <c r="H58" s="28" t="s">
        <v>28</v>
      </c>
      <c r="I58" s="28" t="s">
        <v>14</v>
      </c>
      <c r="J58" s="28"/>
      <c r="K58" s="29">
        <v>154</v>
      </c>
      <c r="L58" s="30">
        <v>174</v>
      </c>
      <c r="M58" s="30">
        <v>8</v>
      </c>
      <c r="N58" s="31">
        <f t="shared" si="26"/>
        <v>21.75</v>
      </c>
      <c r="O58" s="29">
        <v>136</v>
      </c>
      <c r="P58" s="30">
        <v>158</v>
      </c>
      <c r="Q58" s="30">
        <v>7</v>
      </c>
      <c r="R58" s="31">
        <f t="shared" si="27"/>
        <v>22.571428571428573</v>
      </c>
      <c r="S58" s="29">
        <v>137</v>
      </c>
      <c r="T58" s="30">
        <v>134</v>
      </c>
      <c r="U58" s="30">
        <v>6</v>
      </c>
      <c r="V58" s="31">
        <f t="shared" si="28"/>
        <v>22.333333333333332</v>
      </c>
      <c r="W58" s="29">
        <v>131</v>
      </c>
      <c r="X58" s="30">
        <v>138</v>
      </c>
      <c r="Y58" s="30">
        <v>6</v>
      </c>
      <c r="Z58" s="31">
        <f t="shared" si="29"/>
        <v>23</v>
      </c>
      <c r="AA58" s="29">
        <v>558</v>
      </c>
      <c r="AB58" s="32">
        <v>604</v>
      </c>
      <c r="AC58" s="37">
        <v>27</v>
      </c>
      <c r="AD58" s="22">
        <f t="shared" si="5"/>
        <v>22.37037037037037</v>
      </c>
      <c r="AE58" s="34">
        <v>846</v>
      </c>
      <c r="AF58" s="34">
        <v>132.5</v>
      </c>
      <c r="AG58" s="34">
        <v>14</v>
      </c>
      <c r="AH58" s="34">
        <f t="shared" si="6"/>
        <v>992.5</v>
      </c>
      <c r="AI58" s="75">
        <v>1.5217017325247508</v>
      </c>
    </row>
    <row r="59" spans="2:35" ht="24.95" customHeight="1" x14ac:dyDescent="0.25">
      <c r="B59" s="35">
        <v>4</v>
      </c>
      <c r="C59" s="35">
        <v>2</v>
      </c>
      <c r="D59" s="15" t="s">
        <v>134</v>
      </c>
      <c r="E59" s="15" t="s">
        <v>145</v>
      </c>
      <c r="F59" s="36" t="s">
        <v>146</v>
      </c>
      <c r="G59" s="28" t="s">
        <v>32</v>
      </c>
      <c r="H59" s="28"/>
      <c r="I59" s="28"/>
      <c r="J59" s="28"/>
      <c r="K59" s="29">
        <v>137</v>
      </c>
      <c r="L59" s="30">
        <v>146</v>
      </c>
      <c r="M59" s="30">
        <v>6</v>
      </c>
      <c r="N59" s="31">
        <f t="shared" si="26"/>
        <v>24.333333333333332</v>
      </c>
      <c r="O59" s="29">
        <v>151</v>
      </c>
      <c r="P59" s="30">
        <v>141</v>
      </c>
      <c r="Q59" s="30">
        <v>6</v>
      </c>
      <c r="R59" s="31">
        <f t="shared" si="27"/>
        <v>23.5</v>
      </c>
      <c r="S59" s="29">
        <v>130</v>
      </c>
      <c r="T59" s="30">
        <v>154</v>
      </c>
      <c r="U59" s="30">
        <v>7</v>
      </c>
      <c r="V59" s="31">
        <f t="shared" si="28"/>
        <v>22</v>
      </c>
      <c r="W59" s="29">
        <v>167</v>
      </c>
      <c r="X59" s="30">
        <v>138</v>
      </c>
      <c r="Y59" s="30">
        <v>6</v>
      </c>
      <c r="Z59" s="31">
        <f t="shared" si="29"/>
        <v>23</v>
      </c>
      <c r="AA59" s="29">
        <v>585</v>
      </c>
      <c r="AB59" s="32">
        <v>579</v>
      </c>
      <c r="AC59" s="37">
        <v>25</v>
      </c>
      <c r="AD59" s="22">
        <f t="shared" si="5"/>
        <v>23.16</v>
      </c>
      <c r="AE59" s="34">
        <v>686</v>
      </c>
      <c r="AF59" s="34">
        <v>59</v>
      </c>
      <c r="AG59" s="34">
        <v>9</v>
      </c>
      <c r="AH59" s="34">
        <f t="shared" si="6"/>
        <v>754</v>
      </c>
      <c r="AI59" s="75">
        <v>1.3500075203044803</v>
      </c>
    </row>
    <row r="60" spans="2:35" ht="24.95" customHeight="1" x14ac:dyDescent="0.25">
      <c r="B60" s="35">
        <v>4</v>
      </c>
      <c r="C60" s="35">
        <v>2</v>
      </c>
      <c r="D60" s="15" t="s">
        <v>134</v>
      </c>
      <c r="E60" s="15" t="s">
        <v>147</v>
      </c>
      <c r="F60" s="36" t="s">
        <v>148</v>
      </c>
      <c r="G60" s="28"/>
      <c r="H60" s="28"/>
      <c r="I60" s="28"/>
      <c r="J60" s="28"/>
      <c r="K60" s="29">
        <v>164</v>
      </c>
      <c r="L60" s="30">
        <v>152</v>
      </c>
      <c r="M60" s="30">
        <v>6</v>
      </c>
      <c r="N60" s="31">
        <f t="shared" si="26"/>
        <v>25.333333333333332</v>
      </c>
      <c r="O60" s="29">
        <v>185</v>
      </c>
      <c r="P60" s="30">
        <v>171</v>
      </c>
      <c r="Q60" s="30">
        <v>7</v>
      </c>
      <c r="R60" s="31">
        <f t="shared" si="27"/>
        <v>24.428571428571427</v>
      </c>
      <c r="S60" s="29">
        <v>179</v>
      </c>
      <c r="T60" s="30">
        <v>184</v>
      </c>
      <c r="U60" s="30">
        <v>8</v>
      </c>
      <c r="V60" s="31">
        <f t="shared" si="28"/>
        <v>23</v>
      </c>
      <c r="W60" s="29">
        <v>176</v>
      </c>
      <c r="X60" s="30">
        <v>183</v>
      </c>
      <c r="Y60" s="30">
        <v>7</v>
      </c>
      <c r="Z60" s="31">
        <f t="shared" si="29"/>
        <v>26.142857142857142</v>
      </c>
      <c r="AA60" s="29">
        <v>704</v>
      </c>
      <c r="AB60" s="32">
        <v>690</v>
      </c>
      <c r="AC60" s="37">
        <v>28</v>
      </c>
      <c r="AD60" s="22">
        <f t="shared" si="5"/>
        <v>24.642857142857142</v>
      </c>
      <c r="AE60" s="34">
        <v>778.9</v>
      </c>
      <c r="AF60" s="34">
        <v>78.100000000000023</v>
      </c>
      <c r="AG60" s="34">
        <v>9</v>
      </c>
      <c r="AH60" s="34">
        <f t="shared" si="6"/>
        <v>866</v>
      </c>
      <c r="AI60" s="75">
        <v>1.2086125426153467</v>
      </c>
    </row>
    <row r="61" spans="2:35" ht="24.95" customHeight="1" x14ac:dyDescent="0.25">
      <c r="B61" s="35">
        <v>4</v>
      </c>
      <c r="C61" s="35">
        <v>2</v>
      </c>
      <c r="D61" s="15" t="s">
        <v>149</v>
      </c>
      <c r="E61" s="15" t="s">
        <v>150</v>
      </c>
      <c r="F61" s="36" t="s">
        <v>151</v>
      </c>
      <c r="G61" s="28" t="s">
        <v>27</v>
      </c>
      <c r="H61" s="28" t="s">
        <v>28</v>
      </c>
      <c r="I61" s="28" t="s">
        <v>14</v>
      </c>
      <c r="J61" s="28" t="s">
        <v>28</v>
      </c>
      <c r="K61" s="29">
        <v>142</v>
      </c>
      <c r="L61" s="30">
        <v>140</v>
      </c>
      <c r="M61" s="30">
        <v>6</v>
      </c>
      <c r="N61" s="31">
        <f t="shared" si="26"/>
        <v>23.333333333333332</v>
      </c>
      <c r="O61" s="29">
        <v>137</v>
      </c>
      <c r="P61" s="30">
        <v>137</v>
      </c>
      <c r="Q61" s="30">
        <v>6</v>
      </c>
      <c r="R61" s="31">
        <f t="shared" si="27"/>
        <v>22.833333333333332</v>
      </c>
      <c r="S61" s="29">
        <v>139</v>
      </c>
      <c r="T61" s="30">
        <v>137</v>
      </c>
      <c r="U61" s="30">
        <v>6</v>
      </c>
      <c r="V61" s="31">
        <f t="shared" si="28"/>
        <v>22.833333333333332</v>
      </c>
      <c r="W61" s="29">
        <v>135</v>
      </c>
      <c r="X61" s="30">
        <v>141</v>
      </c>
      <c r="Y61" s="30">
        <v>6</v>
      </c>
      <c r="Z61" s="31">
        <f t="shared" si="29"/>
        <v>23.5</v>
      </c>
      <c r="AA61" s="29">
        <v>553</v>
      </c>
      <c r="AB61" s="32">
        <v>555</v>
      </c>
      <c r="AC61" s="37">
        <v>24</v>
      </c>
      <c r="AD61" s="22">
        <f t="shared" si="5"/>
        <v>23.125</v>
      </c>
      <c r="AE61" s="34">
        <v>764.5</v>
      </c>
      <c r="AF61" s="34">
        <v>105.5</v>
      </c>
      <c r="AG61" s="34">
        <v>12</v>
      </c>
      <c r="AH61" s="34">
        <f t="shared" si="6"/>
        <v>882</v>
      </c>
      <c r="AI61" s="75">
        <v>1.4863694927559503</v>
      </c>
    </row>
    <row r="62" spans="2:35" ht="24.95" customHeight="1" x14ac:dyDescent="0.25">
      <c r="B62" s="35">
        <v>4</v>
      </c>
      <c r="C62" s="35">
        <v>2</v>
      </c>
      <c r="D62" s="38" t="s">
        <v>149</v>
      </c>
      <c r="E62" s="38" t="s">
        <v>33</v>
      </c>
      <c r="F62" s="39" t="s">
        <v>152</v>
      </c>
      <c r="G62" s="28" t="s">
        <v>27</v>
      </c>
      <c r="H62" s="28" t="s">
        <v>28</v>
      </c>
      <c r="I62" s="28" t="s">
        <v>14</v>
      </c>
      <c r="J62" s="28" t="s">
        <v>29</v>
      </c>
      <c r="K62" s="29">
        <v>158</v>
      </c>
      <c r="L62" s="30">
        <v>149</v>
      </c>
      <c r="M62" s="30">
        <v>7</v>
      </c>
      <c r="N62" s="31">
        <f t="shared" si="26"/>
        <v>21.285714285714285</v>
      </c>
      <c r="O62" s="29">
        <v>136</v>
      </c>
      <c r="P62" s="30">
        <v>158</v>
      </c>
      <c r="Q62" s="30">
        <v>7</v>
      </c>
      <c r="R62" s="31">
        <f t="shared" si="27"/>
        <v>22.571428571428573</v>
      </c>
      <c r="S62" s="29">
        <v>149</v>
      </c>
      <c r="T62" s="30">
        <v>142</v>
      </c>
      <c r="U62" s="30">
        <v>6</v>
      </c>
      <c r="V62" s="31">
        <f t="shared" si="28"/>
        <v>23.666666666666668</v>
      </c>
      <c r="W62" s="29">
        <v>136</v>
      </c>
      <c r="X62" s="30">
        <v>153</v>
      </c>
      <c r="Y62" s="30">
        <v>7</v>
      </c>
      <c r="Z62" s="31">
        <f t="shared" si="29"/>
        <v>21.857142857142858</v>
      </c>
      <c r="AA62" s="29">
        <v>579</v>
      </c>
      <c r="AB62" s="32">
        <v>602</v>
      </c>
      <c r="AC62" s="37">
        <v>27</v>
      </c>
      <c r="AD62" s="22">
        <f t="shared" si="5"/>
        <v>22.296296296296298</v>
      </c>
      <c r="AE62" s="34">
        <v>1000</v>
      </c>
      <c r="AF62" s="34">
        <v>105</v>
      </c>
      <c r="AG62" s="34">
        <v>15</v>
      </c>
      <c r="AH62" s="34">
        <f t="shared" si="6"/>
        <v>1120</v>
      </c>
      <c r="AI62" s="75">
        <v>1.549240331818688</v>
      </c>
    </row>
    <row r="63" spans="2:35" ht="24.95" customHeight="1" x14ac:dyDescent="0.25">
      <c r="B63" s="35">
        <v>4</v>
      </c>
      <c r="C63" s="35">
        <v>2</v>
      </c>
      <c r="D63" s="15" t="s">
        <v>149</v>
      </c>
      <c r="E63" s="15" t="s">
        <v>153</v>
      </c>
      <c r="F63" s="36" t="s">
        <v>154</v>
      </c>
      <c r="G63" s="28" t="s">
        <v>32</v>
      </c>
      <c r="H63" s="28" t="s">
        <v>28</v>
      </c>
      <c r="I63" s="28" t="s">
        <v>28</v>
      </c>
      <c r="J63" s="28" t="s">
        <v>28</v>
      </c>
      <c r="K63" s="29">
        <v>140</v>
      </c>
      <c r="L63" s="30">
        <v>169</v>
      </c>
      <c r="M63" s="30">
        <v>7</v>
      </c>
      <c r="N63" s="31">
        <f t="shared" si="26"/>
        <v>24.142857142857142</v>
      </c>
      <c r="O63" s="29">
        <v>161</v>
      </c>
      <c r="P63" s="30">
        <v>139</v>
      </c>
      <c r="Q63" s="30">
        <v>6</v>
      </c>
      <c r="R63" s="31">
        <f t="shared" si="27"/>
        <v>23.166666666666668</v>
      </c>
      <c r="S63" s="29">
        <v>143</v>
      </c>
      <c r="T63" s="30">
        <v>169</v>
      </c>
      <c r="U63" s="30">
        <v>7</v>
      </c>
      <c r="V63" s="31">
        <f t="shared" si="28"/>
        <v>24.142857142857142</v>
      </c>
      <c r="W63" s="29">
        <v>110</v>
      </c>
      <c r="X63" s="30">
        <v>140</v>
      </c>
      <c r="Y63" s="30">
        <v>6</v>
      </c>
      <c r="Z63" s="31">
        <f t="shared" si="29"/>
        <v>23.333333333333332</v>
      </c>
      <c r="AA63" s="29">
        <v>554</v>
      </c>
      <c r="AB63" s="32">
        <v>617</v>
      </c>
      <c r="AC63" s="37">
        <v>26</v>
      </c>
      <c r="AD63" s="22">
        <f t="shared" si="5"/>
        <v>23.73076923076923</v>
      </c>
      <c r="AE63" s="34">
        <v>693</v>
      </c>
      <c r="AF63" s="34">
        <v>115.5</v>
      </c>
      <c r="AG63" s="34">
        <v>11</v>
      </c>
      <c r="AH63" s="34">
        <f t="shared" si="6"/>
        <v>819.5</v>
      </c>
      <c r="AI63" s="75">
        <v>1.325</v>
      </c>
    </row>
    <row r="64" spans="2:35" ht="24.95" customHeight="1" x14ac:dyDescent="0.25">
      <c r="B64" s="35">
        <v>4</v>
      </c>
      <c r="C64" s="35">
        <v>2</v>
      </c>
      <c r="D64" s="15" t="s">
        <v>155</v>
      </c>
      <c r="E64" s="15" t="s">
        <v>156</v>
      </c>
      <c r="F64" s="36" t="s">
        <v>157</v>
      </c>
      <c r="G64" s="28" t="s">
        <v>32</v>
      </c>
      <c r="H64" s="28"/>
      <c r="I64" s="28"/>
      <c r="J64" s="28"/>
      <c r="K64" s="29">
        <v>183</v>
      </c>
      <c r="L64" s="30">
        <v>164</v>
      </c>
      <c r="M64" s="30">
        <v>7</v>
      </c>
      <c r="N64" s="31">
        <f t="shared" si="26"/>
        <v>23.428571428571427</v>
      </c>
      <c r="O64" s="29">
        <v>164</v>
      </c>
      <c r="P64" s="30">
        <v>187</v>
      </c>
      <c r="Q64" s="30">
        <v>8</v>
      </c>
      <c r="R64" s="31">
        <f t="shared" si="27"/>
        <v>23.375</v>
      </c>
      <c r="S64" s="29">
        <v>168</v>
      </c>
      <c r="T64" s="30">
        <v>157</v>
      </c>
      <c r="U64" s="30">
        <v>7</v>
      </c>
      <c r="V64" s="31">
        <f t="shared" si="28"/>
        <v>22.428571428571427</v>
      </c>
      <c r="W64" s="29">
        <v>152</v>
      </c>
      <c r="X64" s="30">
        <v>156</v>
      </c>
      <c r="Y64" s="30">
        <v>7</v>
      </c>
      <c r="Z64" s="31">
        <f t="shared" si="29"/>
        <v>22.285714285714285</v>
      </c>
      <c r="AA64" s="29">
        <v>667</v>
      </c>
      <c r="AB64" s="32">
        <v>664</v>
      </c>
      <c r="AC64" s="37">
        <v>29</v>
      </c>
      <c r="AD64" s="22">
        <f t="shared" si="5"/>
        <v>22.896551724137932</v>
      </c>
      <c r="AE64" s="34">
        <v>802.3</v>
      </c>
      <c r="AF64" s="34">
        <v>70.7</v>
      </c>
      <c r="AG64" s="34">
        <v>9</v>
      </c>
      <c r="AH64" s="34">
        <f t="shared" si="6"/>
        <v>882</v>
      </c>
      <c r="AI64" s="75">
        <v>1.325</v>
      </c>
    </row>
    <row r="65" spans="2:35" ht="24.95" customHeight="1" x14ac:dyDescent="0.25">
      <c r="B65" s="35">
        <v>4</v>
      </c>
      <c r="C65" s="35">
        <v>2</v>
      </c>
      <c r="D65" s="38" t="s">
        <v>158</v>
      </c>
      <c r="E65" s="38" t="s">
        <v>159</v>
      </c>
      <c r="F65" s="39" t="s">
        <v>160</v>
      </c>
      <c r="G65" s="28" t="s">
        <v>32</v>
      </c>
      <c r="H65" s="28" t="s">
        <v>28</v>
      </c>
      <c r="I65" s="28" t="s">
        <v>28</v>
      </c>
      <c r="J65" s="28" t="s">
        <v>28</v>
      </c>
      <c r="K65" s="29">
        <v>211</v>
      </c>
      <c r="L65" s="30">
        <v>204</v>
      </c>
      <c r="M65" s="30">
        <v>10</v>
      </c>
      <c r="N65" s="31">
        <f t="shared" si="26"/>
        <v>20.399999999999999</v>
      </c>
      <c r="O65" s="29">
        <v>190</v>
      </c>
      <c r="P65" s="30">
        <v>211</v>
      </c>
      <c r="Q65" s="30">
        <v>9</v>
      </c>
      <c r="R65" s="31">
        <f t="shared" si="27"/>
        <v>23.444444444444443</v>
      </c>
      <c r="S65" s="29">
        <v>205</v>
      </c>
      <c r="T65" s="30">
        <v>187</v>
      </c>
      <c r="U65" s="30">
        <v>8</v>
      </c>
      <c r="V65" s="31">
        <f t="shared" si="28"/>
        <v>23.375</v>
      </c>
      <c r="W65" s="29">
        <v>187</v>
      </c>
      <c r="X65" s="30">
        <v>209</v>
      </c>
      <c r="Y65" s="30">
        <v>9</v>
      </c>
      <c r="Z65" s="31">
        <f t="shared" si="29"/>
        <v>23.222222222222221</v>
      </c>
      <c r="AA65" s="29">
        <v>793</v>
      </c>
      <c r="AB65" s="32">
        <v>811</v>
      </c>
      <c r="AC65" s="37">
        <v>36</v>
      </c>
      <c r="AD65" s="22">
        <f t="shared" si="5"/>
        <v>22.527777777777779</v>
      </c>
      <c r="AE65" s="34">
        <v>1036.5</v>
      </c>
      <c r="AF65" s="34">
        <v>94</v>
      </c>
      <c r="AG65" s="34">
        <v>12</v>
      </c>
      <c r="AH65" s="34">
        <f t="shared" si="6"/>
        <v>1142.5</v>
      </c>
      <c r="AI65" s="75">
        <v>1.3267907216762818</v>
      </c>
    </row>
    <row r="66" spans="2:35" ht="24.95" customHeight="1" x14ac:dyDescent="0.25">
      <c r="B66" s="35">
        <v>4</v>
      </c>
      <c r="C66" s="35">
        <v>2</v>
      </c>
      <c r="D66" s="15" t="s">
        <v>158</v>
      </c>
      <c r="E66" s="15" t="s">
        <v>161</v>
      </c>
      <c r="F66" s="36" t="s">
        <v>162</v>
      </c>
      <c r="G66" s="28" t="s">
        <v>28</v>
      </c>
      <c r="H66" s="28" t="s">
        <v>28</v>
      </c>
      <c r="I66" s="28" t="s">
        <v>28</v>
      </c>
      <c r="J66" s="28" t="s">
        <v>28</v>
      </c>
      <c r="K66" s="29">
        <v>116</v>
      </c>
      <c r="L66" s="30">
        <v>128</v>
      </c>
      <c r="M66" s="30">
        <v>5</v>
      </c>
      <c r="N66" s="31">
        <f t="shared" si="26"/>
        <v>25.6</v>
      </c>
      <c r="O66" s="29">
        <v>107</v>
      </c>
      <c r="P66" s="30">
        <v>115</v>
      </c>
      <c r="Q66" s="30">
        <v>5</v>
      </c>
      <c r="R66" s="31">
        <f t="shared" si="27"/>
        <v>23</v>
      </c>
      <c r="S66" s="29">
        <v>129</v>
      </c>
      <c r="T66" s="30">
        <v>107</v>
      </c>
      <c r="U66" s="30">
        <v>4</v>
      </c>
      <c r="V66" s="31">
        <f t="shared" si="28"/>
        <v>26.75</v>
      </c>
      <c r="W66" s="29">
        <v>100</v>
      </c>
      <c r="X66" s="30">
        <v>124</v>
      </c>
      <c r="Y66" s="30">
        <v>5</v>
      </c>
      <c r="Z66" s="31">
        <f t="shared" si="29"/>
        <v>24.8</v>
      </c>
      <c r="AA66" s="29">
        <v>452</v>
      </c>
      <c r="AB66" s="32">
        <v>474</v>
      </c>
      <c r="AC66" s="37">
        <v>19</v>
      </c>
      <c r="AD66" s="22">
        <f t="shared" si="5"/>
        <v>24.94736842105263</v>
      </c>
      <c r="AE66" s="34">
        <v>516</v>
      </c>
      <c r="AF66" s="34">
        <v>51</v>
      </c>
      <c r="AG66" s="34">
        <v>10</v>
      </c>
      <c r="AH66" s="34">
        <f t="shared" si="6"/>
        <v>577</v>
      </c>
      <c r="AI66" s="75">
        <v>1.2671201499649742</v>
      </c>
    </row>
    <row r="67" spans="2:35" ht="24.95" customHeight="1" x14ac:dyDescent="0.25">
      <c r="B67" s="35">
        <v>4</v>
      </c>
      <c r="C67" s="35">
        <v>2</v>
      </c>
      <c r="D67" s="15" t="s">
        <v>158</v>
      </c>
      <c r="E67" s="15" t="s">
        <v>130</v>
      </c>
      <c r="F67" s="36" t="s">
        <v>163</v>
      </c>
      <c r="G67" s="28" t="s">
        <v>137</v>
      </c>
      <c r="H67" s="28" t="s">
        <v>28</v>
      </c>
      <c r="I67" s="28" t="s">
        <v>28</v>
      </c>
      <c r="J67" s="28" t="s">
        <v>29</v>
      </c>
      <c r="K67" s="29">
        <v>119</v>
      </c>
      <c r="L67" s="30">
        <v>120</v>
      </c>
      <c r="M67" s="30">
        <v>6</v>
      </c>
      <c r="N67" s="31">
        <f t="shared" si="26"/>
        <v>20</v>
      </c>
      <c r="O67" s="29">
        <v>138</v>
      </c>
      <c r="P67" s="30">
        <v>132</v>
      </c>
      <c r="Q67" s="30">
        <v>6</v>
      </c>
      <c r="R67" s="31">
        <f t="shared" si="27"/>
        <v>22</v>
      </c>
      <c r="S67" s="29">
        <v>117</v>
      </c>
      <c r="T67" s="30">
        <v>134</v>
      </c>
      <c r="U67" s="30">
        <v>6</v>
      </c>
      <c r="V67" s="31">
        <f t="shared" si="28"/>
        <v>22.333333333333332</v>
      </c>
      <c r="W67" s="29">
        <v>114</v>
      </c>
      <c r="X67" s="30">
        <v>116</v>
      </c>
      <c r="Y67" s="30">
        <v>5</v>
      </c>
      <c r="Z67" s="31">
        <f t="shared" si="29"/>
        <v>23.2</v>
      </c>
      <c r="AA67" s="29">
        <v>488</v>
      </c>
      <c r="AB67" s="32">
        <v>502</v>
      </c>
      <c r="AC67" s="37">
        <v>23</v>
      </c>
      <c r="AD67" s="22">
        <f t="shared" si="5"/>
        <v>21.826086956521738</v>
      </c>
      <c r="AE67" s="34">
        <v>727.2</v>
      </c>
      <c r="AF67" s="34">
        <v>65.8</v>
      </c>
      <c r="AG67" s="34">
        <v>10</v>
      </c>
      <c r="AH67" s="34">
        <f t="shared" si="6"/>
        <v>803</v>
      </c>
      <c r="AI67" s="75">
        <v>1.3891567401250053</v>
      </c>
    </row>
    <row r="68" spans="2:35" ht="24.95" customHeight="1" x14ac:dyDescent="0.25">
      <c r="B68" s="35">
        <v>4</v>
      </c>
      <c r="C68" s="35">
        <v>2</v>
      </c>
      <c r="D68" s="15" t="s">
        <v>164</v>
      </c>
      <c r="E68" s="15" t="s">
        <v>165</v>
      </c>
      <c r="F68" s="36" t="s">
        <v>166</v>
      </c>
      <c r="G68" s="28" t="s">
        <v>28</v>
      </c>
      <c r="H68" s="28" t="s">
        <v>28</v>
      </c>
      <c r="I68" s="28" t="s">
        <v>28</v>
      </c>
      <c r="J68" s="28" t="s">
        <v>28</v>
      </c>
      <c r="K68" s="29">
        <v>129</v>
      </c>
      <c r="L68" s="30">
        <v>127</v>
      </c>
      <c r="M68" s="30">
        <v>5</v>
      </c>
      <c r="N68" s="31">
        <f t="shared" si="26"/>
        <v>25.4</v>
      </c>
      <c r="O68" s="29">
        <v>129</v>
      </c>
      <c r="P68" s="30">
        <v>130</v>
      </c>
      <c r="Q68" s="30">
        <v>5</v>
      </c>
      <c r="R68" s="31">
        <f t="shared" si="27"/>
        <v>26</v>
      </c>
      <c r="S68" s="29">
        <v>126</v>
      </c>
      <c r="T68" s="30">
        <v>129</v>
      </c>
      <c r="U68" s="30">
        <v>5</v>
      </c>
      <c r="V68" s="31">
        <f t="shared" si="28"/>
        <v>25.8</v>
      </c>
      <c r="W68" s="29">
        <v>119</v>
      </c>
      <c r="X68" s="30">
        <v>130</v>
      </c>
      <c r="Y68" s="30">
        <v>5</v>
      </c>
      <c r="Z68" s="31">
        <f t="shared" si="29"/>
        <v>26</v>
      </c>
      <c r="AA68" s="29">
        <v>503</v>
      </c>
      <c r="AB68" s="32">
        <v>516</v>
      </c>
      <c r="AC68" s="37">
        <v>20</v>
      </c>
      <c r="AD68" s="22">
        <f t="shared" si="5"/>
        <v>25.8</v>
      </c>
      <c r="AE68" s="34">
        <v>560</v>
      </c>
      <c r="AF68" s="34">
        <v>35</v>
      </c>
      <c r="AG68" s="34">
        <v>9</v>
      </c>
      <c r="AH68" s="34">
        <f t="shared" si="6"/>
        <v>604</v>
      </c>
      <c r="AI68" s="75">
        <v>1.2088694798197599</v>
      </c>
    </row>
    <row r="69" spans="2:35" ht="24.95" customHeight="1" x14ac:dyDescent="0.25">
      <c r="B69" s="35">
        <v>4</v>
      </c>
      <c r="C69" s="35">
        <v>2</v>
      </c>
      <c r="D69" s="15" t="s">
        <v>164</v>
      </c>
      <c r="E69" s="15" t="s">
        <v>61</v>
      </c>
      <c r="F69" s="36" t="s">
        <v>167</v>
      </c>
      <c r="G69" s="28" t="s">
        <v>32</v>
      </c>
      <c r="H69" s="28" t="s">
        <v>28</v>
      </c>
      <c r="I69" s="28" t="s">
        <v>28</v>
      </c>
      <c r="J69" s="28" t="s">
        <v>29</v>
      </c>
      <c r="K69" s="29">
        <v>108</v>
      </c>
      <c r="L69" s="30">
        <v>155</v>
      </c>
      <c r="M69" s="30">
        <v>7</v>
      </c>
      <c r="N69" s="31">
        <f t="shared" si="26"/>
        <v>22.142857142857142</v>
      </c>
      <c r="O69" s="29">
        <v>119</v>
      </c>
      <c r="P69" s="30">
        <v>114</v>
      </c>
      <c r="Q69" s="30">
        <v>5</v>
      </c>
      <c r="R69" s="31">
        <f t="shared" si="27"/>
        <v>22.8</v>
      </c>
      <c r="S69" s="29">
        <v>116</v>
      </c>
      <c r="T69" s="30">
        <v>119</v>
      </c>
      <c r="U69" s="30">
        <v>5</v>
      </c>
      <c r="V69" s="31">
        <f t="shared" si="28"/>
        <v>23.8</v>
      </c>
      <c r="W69" s="29">
        <v>139</v>
      </c>
      <c r="X69" s="30">
        <v>120</v>
      </c>
      <c r="Y69" s="30">
        <v>5</v>
      </c>
      <c r="Z69" s="31">
        <f t="shared" si="29"/>
        <v>24</v>
      </c>
      <c r="AA69" s="29">
        <v>482</v>
      </c>
      <c r="AB69" s="32">
        <v>508</v>
      </c>
      <c r="AC69" s="37">
        <v>22</v>
      </c>
      <c r="AD69" s="22">
        <f t="shared" si="5"/>
        <v>23.09090909090909</v>
      </c>
      <c r="AE69" s="34">
        <v>757</v>
      </c>
      <c r="AF69" s="34">
        <v>64</v>
      </c>
      <c r="AG69" s="34">
        <v>7</v>
      </c>
      <c r="AH69" s="34">
        <f t="shared" si="6"/>
        <v>828</v>
      </c>
      <c r="AI69" s="75">
        <v>1.3437815843159313</v>
      </c>
    </row>
    <row r="70" spans="2:35" ht="24.95" customHeight="1" x14ac:dyDescent="0.25">
      <c r="B70" s="35">
        <v>4</v>
      </c>
      <c r="C70" s="35">
        <v>2</v>
      </c>
      <c r="D70" s="15" t="s">
        <v>164</v>
      </c>
      <c r="E70" s="15" t="s">
        <v>168</v>
      </c>
      <c r="F70" s="36" t="s">
        <v>169</v>
      </c>
      <c r="G70" s="28" t="s">
        <v>28</v>
      </c>
      <c r="H70" s="28" t="s">
        <v>28</v>
      </c>
      <c r="I70" s="28" t="s">
        <v>28</v>
      </c>
      <c r="J70" s="28" t="s">
        <v>28</v>
      </c>
      <c r="K70" s="29">
        <v>154</v>
      </c>
      <c r="L70" s="30">
        <v>149</v>
      </c>
      <c r="M70" s="30">
        <v>6</v>
      </c>
      <c r="N70" s="31">
        <f t="shared" si="26"/>
        <v>24.833333333333332</v>
      </c>
      <c r="O70" s="29">
        <v>140</v>
      </c>
      <c r="P70" s="30">
        <v>150</v>
      </c>
      <c r="Q70" s="30">
        <v>6</v>
      </c>
      <c r="R70" s="31">
        <f t="shared" si="27"/>
        <v>25</v>
      </c>
      <c r="S70" s="29">
        <v>147</v>
      </c>
      <c r="T70" s="30">
        <v>146</v>
      </c>
      <c r="U70" s="30">
        <v>6</v>
      </c>
      <c r="V70" s="31">
        <f t="shared" si="28"/>
        <v>24.333333333333332</v>
      </c>
      <c r="W70" s="29">
        <v>115</v>
      </c>
      <c r="X70" s="30">
        <v>136</v>
      </c>
      <c r="Y70" s="30">
        <v>6</v>
      </c>
      <c r="Z70" s="31">
        <f t="shared" si="29"/>
        <v>22.666666666666668</v>
      </c>
      <c r="AA70" s="29">
        <v>556</v>
      </c>
      <c r="AB70" s="32">
        <v>581</v>
      </c>
      <c r="AC70" s="37">
        <v>24</v>
      </c>
      <c r="AD70" s="22">
        <f t="shared" si="5"/>
        <v>24.208333333333332</v>
      </c>
      <c r="AE70" s="34">
        <v>666</v>
      </c>
      <c r="AF70" s="34">
        <v>71</v>
      </c>
      <c r="AG70" s="34">
        <v>9</v>
      </c>
      <c r="AH70" s="34">
        <f t="shared" ref="AH70:AH135" si="30">AE70+AF70+AG70</f>
        <v>746</v>
      </c>
      <c r="AI70" s="75">
        <v>1.2485432804381396</v>
      </c>
    </row>
    <row r="71" spans="2:35" ht="24.95" customHeight="1" x14ac:dyDescent="0.25">
      <c r="B71" s="35">
        <v>4</v>
      </c>
      <c r="C71" s="35">
        <v>2</v>
      </c>
      <c r="D71" s="15" t="s">
        <v>170</v>
      </c>
      <c r="E71" s="15" t="s">
        <v>171</v>
      </c>
      <c r="F71" s="36" t="s">
        <v>172</v>
      </c>
      <c r="G71" s="28" t="s">
        <v>32</v>
      </c>
      <c r="H71" s="28"/>
      <c r="I71" s="28"/>
      <c r="J71" s="28"/>
      <c r="K71" s="29">
        <v>142</v>
      </c>
      <c r="L71" s="30">
        <v>113</v>
      </c>
      <c r="M71" s="30">
        <v>5</v>
      </c>
      <c r="N71" s="31">
        <f t="shared" si="26"/>
        <v>22.6</v>
      </c>
      <c r="O71" s="29">
        <v>135</v>
      </c>
      <c r="P71" s="30">
        <v>139</v>
      </c>
      <c r="Q71" s="30">
        <v>6</v>
      </c>
      <c r="R71" s="31">
        <f t="shared" si="27"/>
        <v>23.166666666666668</v>
      </c>
      <c r="S71" s="29">
        <v>131</v>
      </c>
      <c r="T71" s="30">
        <v>142</v>
      </c>
      <c r="U71" s="30">
        <v>6</v>
      </c>
      <c r="V71" s="31">
        <f t="shared" si="28"/>
        <v>23.666666666666668</v>
      </c>
      <c r="W71" s="29">
        <v>135</v>
      </c>
      <c r="X71" s="30">
        <v>138</v>
      </c>
      <c r="Y71" s="30">
        <v>6</v>
      </c>
      <c r="Z71" s="31">
        <f t="shared" si="29"/>
        <v>23</v>
      </c>
      <c r="AA71" s="29">
        <v>543</v>
      </c>
      <c r="AB71" s="32">
        <v>532</v>
      </c>
      <c r="AC71" s="37">
        <v>23</v>
      </c>
      <c r="AD71" s="22">
        <f t="shared" si="5"/>
        <v>23.130434782608695</v>
      </c>
      <c r="AE71" s="34">
        <v>626</v>
      </c>
      <c r="AF71" s="34">
        <v>71</v>
      </c>
      <c r="AG71" s="34">
        <v>6</v>
      </c>
      <c r="AH71" s="34">
        <f t="shared" si="30"/>
        <v>703</v>
      </c>
      <c r="AI71" s="75">
        <v>1.3297488541248559</v>
      </c>
    </row>
    <row r="72" spans="2:35" s="57" customFormat="1" ht="24.95" customHeight="1" x14ac:dyDescent="0.25">
      <c r="B72" s="53" t="s">
        <v>72</v>
      </c>
      <c r="C72" s="54"/>
      <c r="D72" s="55"/>
      <c r="E72" s="55"/>
      <c r="F72" s="55"/>
      <c r="G72" s="54"/>
      <c r="H72" s="55"/>
      <c r="I72" s="54"/>
      <c r="J72" s="56"/>
      <c r="K72" s="44">
        <f>SUM(K54:K71)</f>
        <v>2664</v>
      </c>
      <c r="L72" s="45">
        <f>SUM(L54:L71)</f>
        <v>2775</v>
      </c>
      <c r="M72" s="45">
        <f t="shared" ref="M72:Y72" si="31">SUM(M54:M71)</f>
        <v>121</v>
      </c>
      <c r="N72" s="46">
        <f t="shared" si="26"/>
        <v>22.93388429752066</v>
      </c>
      <c r="O72" s="44">
        <f t="shared" ref="O72:P72" si="32">SUM(O54:O71)</f>
        <v>2720</v>
      </c>
      <c r="P72" s="45">
        <f t="shared" si="32"/>
        <v>2697</v>
      </c>
      <c r="Q72" s="45">
        <f t="shared" si="31"/>
        <v>115</v>
      </c>
      <c r="R72" s="46">
        <f t="shared" si="27"/>
        <v>23.452173913043477</v>
      </c>
      <c r="S72" s="44">
        <f t="shared" ref="S72:T72" si="33">SUM(S54:S71)</f>
        <v>2679</v>
      </c>
      <c r="T72" s="45">
        <f t="shared" si="33"/>
        <v>2709</v>
      </c>
      <c r="U72" s="45">
        <f t="shared" si="31"/>
        <v>116</v>
      </c>
      <c r="V72" s="46">
        <f t="shared" si="28"/>
        <v>23.353448275862068</v>
      </c>
      <c r="W72" s="44">
        <f t="shared" ref="W72:X72" si="34">SUM(W54:W71)</f>
        <v>2566</v>
      </c>
      <c r="X72" s="45">
        <f t="shared" si="34"/>
        <v>2673</v>
      </c>
      <c r="Y72" s="45">
        <f t="shared" si="31"/>
        <v>114</v>
      </c>
      <c r="Z72" s="46">
        <f t="shared" si="29"/>
        <v>23.44736842105263</v>
      </c>
      <c r="AA72" s="45">
        <f>SUM(AA54:AA71)</f>
        <v>10629</v>
      </c>
      <c r="AB72" s="45">
        <f>SUM(AB54:AB71)</f>
        <v>10854</v>
      </c>
      <c r="AC72" s="45">
        <f>SUM(AC54:AC71)</f>
        <v>466</v>
      </c>
      <c r="AD72" s="46">
        <f t="shared" si="5"/>
        <v>23.291845493562231</v>
      </c>
      <c r="AE72" s="47">
        <f>SUM(AE54:AE71)</f>
        <v>14062</v>
      </c>
      <c r="AF72" s="47">
        <f>SUM(AF54:AF71)</f>
        <v>1469.5000000000002</v>
      </c>
      <c r="AG72" s="47">
        <f>SUM(AG54:AG71)</f>
        <v>186</v>
      </c>
      <c r="AH72" s="48">
        <f t="shared" si="30"/>
        <v>15717.5</v>
      </c>
      <c r="AI72" s="49">
        <v>1.357</v>
      </c>
    </row>
    <row r="73" spans="2:35" s="57" customFormat="1" ht="24.95" customHeight="1" x14ac:dyDescent="0.25">
      <c r="B73" s="53" t="s">
        <v>173</v>
      </c>
      <c r="C73" s="54"/>
      <c r="D73" s="55"/>
      <c r="E73" s="55"/>
      <c r="F73" s="55"/>
      <c r="G73" s="54"/>
      <c r="H73" s="55"/>
      <c r="I73" s="54"/>
      <c r="J73" s="56"/>
      <c r="K73" s="44">
        <f>K53+K72</f>
        <v>4341</v>
      </c>
      <c r="L73" s="45">
        <f>L53+L72</f>
        <v>4470</v>
      </c>
      <c r="M73" s="45">
        <f t="shared" ref="M73:Y73" si="35">M53+M72</f>
        <v>193</v>
      </c>
      <c r="N73" s="46">
        <f t="shared" si="26"/>
        <v>23.160621761658032</v>
      </c>
      <c r="O73" s="44">
        <f t="shared" ref="O73:P73" si="36">O53+O72</f>
        <v>4317</v>
      </c>
      <c r="P73" s="45">
        <f t="shared" si="36"/>
        <v>4366</v>
      </c>
      <c r="Q73" s="45">
        <f t="shared" si="35"/>
        <v>186</v>
      </c>
      <c r="R73" s="46">
        <f t="shared" si="27"/>
        <v>23.473118279569892</v>
      </c>
      <c r="S73" s="44">
        <f t="shared" ref="S73:T73" si="37">S53+S72</f>
        <v>4207</v>
      </c>
      <c r="T73" s="45">
        <f t="shared" si="37"/>
        <v>4318</v>
      </c>
      <c r="U73" s="45">
        <f t="shared" si="35"/>
        <v>184</v>
      </c>
      <c r="V73" s="46">
        <f t="shared" si="28"/>
        <v>23.467391304347824</v>
      </c>
      <c r="W73" s="44">
        <f t="shared" ref="W73:X73" si="38">W53+W72</f>
        <v>4073</v>
      </c>
      <c r="X73" s="45">
        <f t="shared" si="38"/>
        <v>4177</v>
      </c>
      <c r="Y73" s="45">
        <f t="shared" si="35"/>
        <v>179</v>
      </c>
      <c r="Z73" s="46">
        <f t="shared" si="29"/>
        <v>23.335195530726256</v>
      </c>
      <c r="AA73" s="45">
        <f>AA72+AA53</f>
        <v>16938</v>
      </c>
      <c r="AB73" s="45">
        <f>AB72+AB53</f>
        <v>17331</v>
      </c>
      <c r="AC73" s="45">
        <f>AC72+AC53</f>
        <v>742</v>
      </c>
      <c r="AD73" s="46">
        <f t="shared" ref="AD73" si="39">AB73/AC73</f>
        <v>23.357142857142858</v>
      </c>
      <c r="AE73" s="47">
        <f>AE72+AE53</f>
        <v>22234.1</v>
      </c>
      <c r="AF73" s="47">
        <f>AF72+AF53</f>
        <v>2267.9000000000005</v>
      </c>
      <c r="AG73" s="47">
        <f>AG72+AG53</f>
        <v>284</v>
      </c>
      <c r="AH73" s="48">
        <f t="shared" si="30"/>
        <v>24786</v>
      </c>
      <c r="AI73" s="49">
        <v>1.3340000000000001</v>
      </c>
    </row>
    <row r="74" spans="2:35" ht="24.95" customHeight="1" x14ac:dyDescent="0.25">
      <c r="B74" s="35">
        <v>5</v>
      </c>
      <c r="C74" s="35">
        <v>3</v>
      </c>
      <c r="D74" s="15" t="s">
        <v>174</v>
      </c>
      <c r="E74" s="15" t="s">
        <v>175</v>
      </c>
      <c r="F74" s="36" t="s">
        <v>176</v>
      </c>
      <c r="G74" s="51" t="s">
        <v>32</v>
      </c>
      <c r="H74" s="51" t="s">
        <v>28</v>
      </c>
      <c r="I74" s="51" t="s">
        <v>14</v>
      </c>
      <c r="J74" s="51" t="s">
        <v>28</v>
      </c>
      <c r="K74" s="29">
        <v>156</v>
      </c>
      <c r="L74" s="30">
        <v>162</v>
      </c>
      <c r="M74" s="30">
        <v>7</v>
      </c>
      <c r="N74" s="31">
        <f t="shared" ref="N74:N83" si="40">L74/M74</f>
        <v>23.142857142857142</v>
      </c>
      <c r="O74" s="29">
        <v>118</v>
      </c>
      <c r="P74" s="30">
        <v>147</v>
      </c>
      <c r="Q74" s="30">
        <v>7</v>
      </c>
      <c r="R74" s="31">
        <f t="shared" ref="R74:R83" si="41">P74/Q74</f>
        <v>21</v>
      </c>
      <c r="S74" s="29">
        <v>130</v>
      </c>
      <c r="T74" s="30">
        <v>128</v>
      </c>
      <c r="U74" s="30">
        <v>6</v>
      </c>
      <c r="V74" s="31">
        <f t="shared" ref="V74:V83" si="42">T74/U74</f>
        <v>21.333333333333332</v>
      </c>
      <c r="W74" s="29">
        <v>115</v>
      </c>
      <c r="X74" s="30">
        <v>128</v>
      </c>
      <c r="Y74" s="30">
        <v>6</v>
      </c>
      <c r="Z74" s="31">
        <f t="shared" ref="Z74:Z83" si="43">X74/Y74</f>
        <v>21.333333333333332</v>
      </c>
      <c r="AA74" s="29">
        <v>519</v>
      </c>
      <c r="AB74" s="32">
        <v>565</v>
      </c>
      <c r="AC74" s="32">
        <v>26</v>
      </c>
      <c r="AD74" s="33">
        <f t="shared" ref="AD74:AD140" si="44">AB74/AC74</f>
        <v>21.73076923076923</v>
      </c>
      <c r="AE74" s="34">
        <v>761.9</v>
      </c>
      <c r="AF74" s="34">
        <v>66.599999999999994</v>
      </c>
      <c r="AG74" s="34">
        <v>9</v>
      </c>
      <c r="AH74" s="34">
        <f t="shared" si="30"/>
        <v>837.5</v>
      </c>
      <c r="AI74" s="75">
        <v>1.3891532242351807</v>
      </c>
    </row>
    <row r="75" spans="2:35" ht="24.95" customHeight="1" x14ac:dyDescent="0.25">
      <c r="B75" s="35">
        <v>5</v>
      </c>
      <c r="C75" s="35">
        <v>3</v>
      </c>
      <c r="D75" s="15" t="s">
        <v>174</v>
      </c>
      <c r="E75" s="15" t="s">
        <v>177</v>
      </c>
      <c r="F75" s="36" t="s">
        <v>178</v>
      </c>
      <c r="G75" s="28" t="s">
        <v>27</v>
      </c>
      <c r="H75" s="28" t="s">
        <v>13</v>
      </c>
      <c r="I75" s="28" t="s">
        <v>14</v>
      </c>
      <c r="J75" s="28" t="s">
        <v>29</v>
      </c>
      <c r="K75" s="29">
        <v>182</v>
      </c>
      <c r="L75" s="30">
        <v>179</v>
      </c>
      <c r="M75" s="30">
        <v>8</v>
      </c>
      <c r="N75" s="31">
        <f t="shared" si="40"/>
        <v>22.375</v>
      </c>
      <c r="O75" s="29">
        <v>153</v>
      </c>
      <c r="P75" s="30">
        <v>179</v>
      </c>
      <c r="Q75" s="30">
        <v>8</v>
      </c>
      <c r="R75" s="31">
        <f t="shared" si="41"/>
        <v>22.375</v>
      </c>
      <c r="S75" s="29">
        <v>174</v>
      </c>
      <c r="T75" s="30">
        <v>148</v>
      </c>
      <c r="U75" s="30">
        <v>7</v>
      </c>
      <c r="V75" s="31">
        <f t="shared" si="42"/>
        <v>21.142857142857142</v>
      </c>
      <c r="W75" s="29">
        <v>155</v>
      </c>
      <c r="X75" s="30">
        <v>173</v>
      </c>
      <c r="Y75" s="30">
        <v>8</v>
      </c>
      <c r="Z75" s="31">
        <f t="shared" si="43"/>
        <v>21.625</v>
      </c>
      <c r="AA75" s="29">
        <v>664</v>
      </c>
      <c r="AB75" s="32">
        <v>679</v>
      </c>
      <c r="AC75" s="37">
        <v>31</v>
      </c>
      <c r="AD75" s="22">
        <f t="shared" si="44"/>
        <v>21.903225806451612</v>
      </c>
      <c r="AE75" s="34">
        <v>1178</v>
      </c>
      <c r="AF75" s="34">
        <v>84.5</v>
      </c>
      <c r="AG75" s="34">
        <v>10</v>
      </c>
      <c r="AH75" s="34">
        <f t="shared" si="30"/>
        <v>1272.5</v>
      </c>
      <c r="AI75" s="75">
        <v>1.6047806195246759</v>
      </c>
    </row>
    <row r="76" spans="2:35" ht="24.95" customHeight="1" x14ac:dyDescent="0.25">
      <c r="B76" s="35">
        <v>5</v>
      </c>
      <c r="C76" s="35">
        <v>3</v>
      </c>
      <c r="D76" s="15" t="s">
        <v>174</v>
      </c>
      <c r="E76" s="15" t="s">
        <v>179</v>
      </c>
      <c r="F76" s="36" t="s">
        <v>180</v>
      </c>
      <c r="G76" s="28" t="s">
        <v>32</v>
      </c>
      <c r="H76" s="28" t="s">
        <v>28</v>
      </c>
      <c r="I76" s="28" t="s">
        <v>14</v>
      </c>
      <c r="J76" s="28" t="s">
        <v>28</v>
      </c>
      <c r="K76" s="29">
        <v>165</v>
      </c>
      <c r="L76" s="30">
        <v>163</v>
      </c>
      <c r="M76" s="30">
        <v>7</v>
      </c>
      <c r="N76" s="31">
        <f t="shared" si="40"/>
        <v>23.285714285714285</v>
      </c>
      <c r="O76" s="29">
        <v>145</v>
      </c>
      <c r="P76" s="30">
        <v>163</v>
      </c>
      <c r="Q76" s="30">
        <v>7</v>
      </c>
      <c r="R76" s="31">
        <f t="shared" si="41"/>
        <v>23.285714285714285</v>
      </c>
      <c r="S76" s="29">
        <v>141</v>
      </c>
      <c r="T76" s="30">
        <v>140</v>
      </c>
      <c r="U76" s="30">
        <v>6</v>
      </c>
      <c r="V76" s="31">
        <f t="shared" si="42"/>
        <v>23.333333333333332</v>
      </c>
      <c r="W76" s="29">
        <v>129</v>
      </c>
      <c r="X76" s="30">
        <v>138</v>
      </c>
      <c r="Y76" s="30">
        <v>6</v>
      </c>
      <c r="Z76" s="31">
        <f t="shared" si="43"/>
        <v>23</v>
      </c>
      <c r="AA76" s="29">
        <v>580</v>
      </c>
      <c r="AB76" s="32">
        <v>604</v>
      </c>
      <c r="AC76" s="37">
        <v>26</v>
      </c>
      <c r="AD76" s="22">
        <f t="shared" si="44"/>
        <v>23.23076923076923</v>
      </c>
      <c r="AE76" s="34">
        <v>752.4</v>
      </c>
      <c r="AF76" s="34">
        <v>73.599999999999994</v>
      </c>
      <c r="AG76" s="34">
        <v>11</v>
      </c>
      <c r="AH76" s="34">
        <f t="shared" si="30"/>
        <v>837</v>
      </c>
      <c r="AI76" s="75">
        <v>1.3374835053173182</v>
      </c>
    </row>
    <row r="77" spans="2:35" ht="24.95" customHeight="1" x14ac:dyDescent="0.25">
      <c r="B77" s="35">
        <v>5</v>
      </c>
      <c r="C77" s="35">
        <v>3</v>
      </c>
      <c r="D77" s="38" t="s">
        <v>174</v>
      </c>
      <c r="E77" s="38" t="s">
        <v>115</v>
      </c>
      <c r="F77" s="39" t="s">
        <v>181</v>
      </c>
      <c r="G77" s="28" t="s">
        <v>32</v>
      </c>
      <c r="H77" s="28" t="s">
        <v>28</v>
      </c>
      <c r="I77" s="28" t="s">
        <v>28</v>
      </c>
      <c r="J77" s="28" t="s">
        <v>28</v>
      </c>
      <c r="K77" s="29">
        <v>142</v>
      </c>
      <c r="L77" s="30">
        <v>119</v>
      </c>
      <c r="M77" s="30">
        <v>5</v>
      </c>
      <c r="N77" s="31">
        <f t="shared" si="40"/>
        <v>23.8</v>
      </c>
      <c r="O77" s="29">
        <v>157</v>
      </c>
      <c r="P77" s="30">
        <v>141</v>
      </c>
      <c r="Q77" s="30">
        <v>6</v>
      </c>
      <c r="R77" s="31">
        <f t="shared" si="41"/>
        <v>23.5</v>
      </c>
      <c r="S77" s="29">
        <v>144</v>
      </c>
      <c r="T77" s="30">
        <v>155</v>
      </c>
      <c r="U77" s="30">
        <v>7</v>
      </c>
      <c r="V77" s="31">
        <f t="shared" si="42"/>
        <v>22.142857142857142</v>
      </c>
      <c r="W77" s="29">
        <v>162</v>
      </c>
      <c r="X77" s="30">
        <v>139</v>
      </c>
      <c r="Y77" s="30">
        <v>6</v>
      </c>
      <c r="Z77" s="31">
        <f t="shared" si="43"/>
        <v>23.166666666666668</v>
      </c>
      <c r="AA77" s="29">
        <v>605</v>
      </c>
      <c r="AB77" s="32">
        <v>554</v>
      </c>
      <c r="AC77" s="37">
        <v>24</v>
      </c>
      <c r="AD77" s="22">
        <f t="shared" si="44"/>
        <v>23.083333333333332</v>
      </c>
      <c r="AE77" s="34">
        <v>705.5</v>
      </c>
      <c r="AF77" s="34">
        <v>49</v>
      </c>
      <c r="AG77" s="34">
        <v>12</v>
      </c>
      <c r="AH77" s="34">
        <f t="shared" si="30"/>
        <v>766.5</v>
      </c>
      <c r="AI77" s="75">
        <v>1.3305066996792778</v>
      </c>
    </row>
    <row r="78" spans="2:35" ht="24.95" customHeight="1" x14ac:dyDescent="0.25">
      <c r="B78" s="35">
        <v>5</v>
      </c>
      <c r="C78" s="35">
        <v>3</v>
      </c>
      <c r="D78" s="15" t="s">
        <v>182</v>
      </c>
      <c r="E78" s="15" t="s">
        <v>183</v>
      </c>
      <c r="F78" s="36" t="s">
        <v>184</v>
      </c>
      <c r="G78" s="28" t="s">
        <v>28</v>
      </c>
      <c r="H78" s="28" t="s">
        <v>28</v>
      </c>
      <c r="I78" s="28" t="s">
        <v>28</v>
      </c>
      <c r="J78" s="28" t="s">
        <v>28</v>
      </c>
      <c r="K78" s="29">
        <v>162</v>
      </c>
      <c r="L78" s="30">
        <v>156</v>
      </c>
      <c r="M78" s="30">
        <v>6</v>
      </c>
      <c r="N78" s="31">
        <f t="shared" si="40"/>
        <v>26</v>
      </c>
      <c r="O78" s="29">
        <v>160</v>
      </c>
      <c r="P78" s="30">
        <v>160</v>
      </c>
      <c r="Q78" s="30">
        <v>7</v>
      </c>
      <c r="R78" s="31">
        <f t="shared" si="41"/>
        <v>22.857142857142858</v>
      </c>
      <c r="S78" s="29">
        <v>126</v>
      </c>
      <c r="T78" s="30">
        <v>167</v>
      </c>
      <c r="U78" s="30">
        <v>7</v>
      </c>
      <c r="V78" s="31">
        <f t="shared" si="42"/>
        <v>23.857142857142858</v>
      </c>
      <c r="W78" s="29">
        <v>168</v>
      </c>
      <c r="X78" s="30">
        <v>125</v>
      </c>
      <c r="Y78" s="30">
        <v>5</v>
      </c>
      <c r="Z78" s="31">
        <f t="shared" si="43"/>
        <v>25</v>
      </c>
      <c r="AA78" s="29">
        <v>616</v>
      </c>
      <c r="AB78" s="32">
        <v>608</v>
      </c>
      <c r="AC78" s="37">
        <v>25</v>
      </c>
      <c r="AD78" s="22">
        <f t="shared" si="44"/>
        <v>24.32</v>
      </c>
      <c r="AE78" s="34">
        <v>709.4</v>
      </c>
      <c r="AF78" s="34">
        <v>68.099999999999994</v>
      </c>
      <c r="AG78" s="34">
        <v>10</v>
      </c>
      <c r="AH78" s="34">
        <f t="shared" si="30"/>
        <v>787.5</v>
      </c>
      <c r="AI78" s="75">
        <v>1.2647361602084981</v>
      </c>
    </row>
    <row r="79" spans="2:35" ht="24.95" customHeight="1" x14ac:dyDescent="0.25">
      <c r="B79" s="35">
        <v>5</v>
      </c>
      <c r="C79" s="35">
        <v>3</v>
      </c>
      <c r="D79" s="38" t="s">
        <v>185</v>
      </c>
      <c r="E79" s="38" t="s">
        <v>186</v>
      </c>
      <c r="F79" s="39" t="s">
        <v>187</v>
      </c>
      <c r="G79" s="28"/>
      <c r="H79" s="28"/>
      <c r="I79" s="28"/>
      <c r="J79" s="28"/>
      <c r="K79" s="29">
        <v>179</v>
      </c>
      <c r="L79" s="30">
        <v>182</v>
      </c>
      <c r="M79" s="30">
        <v>8</v>
      </c>
      <c r="N79" s="31">
        <f t="shared" si="40"/>
        <v>22.75</v>
      </c>
      <c r="O79" s="29">
        <v>179</v>
      </c>
      <c r="P79" s="30">
        <v>171</v>
      </c>
      <c r="Q79" s="30">
        <v>7</v>
      </c>
      <c r="R79" s="31">
        <f t="shared" si="41"/>
        <v>24.428571428571427</v>
      </c>
      <c r="S79" s="29">
        <v>173</v>
      </c>
      <c r="T79" s="30">
        <v>172</v>
      </c>
      <c r="U79" s="30">
        <v>7</v>
      </c>
      <c r="V79" s="31">
        <f t="shared" si="42"/>
        <v>24.571428571428573</v>
      </c>
      <c r="W79" s="29">
        <v>182</v>
      </c>
      <c r="X79" s="30">
        <v>176</v>
      </c>
      <c r="Y79" s="30">
        <v>7</v>
      </c>
      <c r="Z79" s="31">
        <f t="shared" si="43"/>
        <v>25.142857142857142</v>
      </c>
      <c r="AA79" s="29">
        <v>713</v>
      </c>
      <c r="AB79" s="32">
        <v>701</v>
      </c>
      <c r="AC79" s="37">
        <v>29</v>
      </c>
      <c r="AD79" s="22">
        <f t="shared" si="44"/>
        <v>24.172413793103448</v>
      </c>
      <c r="AE79" s="34">
        <v>818.4</v>
      </c>
      <c r="AF79" s="34">
        <v>54.1</v>
      </c>
      <c r="AG79" s="34">
        <v>11</v>
      </c>
      <c r="AH79" s="34">
        <f t="shared" si="30"/>
        <v>883.5</v>
      </c>
      <c r="AI79" s="75">
        <v>1.2158024508015159</v>
      </c>
    </row>
    <row r="80" spans="2:35" ht="24.95" customHeight="1" x14ac:dyDescent="0.25">
      <c r="B80" s="35">
        <v>5</v>
      </c>
      <c r="C80" s="35">
        <v>3</v>
      </c>
      <c r="D80" s="15" t="s">
        <v>188</v>
      </c>
      <c r="E80" s="15" t="s">
        <v>61</v>
      </c>
      <c r="F80" s="36" t="s">
        <v>189</v>
      </c>
      <c r="G80" s="28" t="s">
        <v>27</v>
      </c>
      <c r="H80" s="28" t="s">
        <v>13</v>
      </c>
      <c r="I80" s="28" t="s">
        <v>14</v>
      </c>
      <c r="J80" s="28" t="s">
        <v>28</v>
      </c>
      <c r="K80" s="29">
        <v>110</v>
      </c>
      <c r="L80" s="30">
        <v>148</v>
      </c>
      <c r="M80" s="30">
        <v>7</v>
      </c>
      <c r="N80" s="31">
        <f t="shared" si="40"/>
        <v>21.142857142857142</v>
      </c>
      <c r="O80" s="29">
        <v>119</v>
      </c>
      <c r="P80" s="30">
        <v>114</v>
      </c>
      <c r="Q80" s="30">
        <v>5</v>
      </c>
      <c r="R80" s="31">
        <f t="shared" si="41"/>
        <v>22.8</v>
      </c>
      <c r="S80" s="29">
        <v>114</v>
      </c>
      <c r="T80" s="30">
        <v>121</v>
      </c>
      <c r="U80" s="30">
        <v>6</v>
      </c>
      <c r="V80" s="31">
        <f t="shared" si="42"/>
        <v>20.166666666666668</v>
      </c>
      <c r="W80" s="29">
        <v>102</v>
      </c>
      <c r="X80" s="30">
        <v>115</v>
      </c>
      <c r="Y80" s="30">
        <v>5</v>
      </c>
      <c r="Z80" s="31">
        <f t="shared" si="43"/>
        <v>23</v>
      </c>
      <c r="AA80" s="29">
        <v>445</v>
      </c>
      <c r="AB80" s="32">
        <v>498</v>
      </c>
      <c r="AC80" s="37">
        <v>23</v>
      </c>
      <c r="AD80" s="22">
        <f t="shared" si="44"/>
        <v>21.652173913043477</v>
      </c>
      <c r="AE80" s="34">
        <v>753</v>
      </c>
      <c r="AF80" s="34">
        <v>78</v>
      </c>
      <c r="AG80" s="34">
        <v>12</v>
      </c>
      <c r="AH80" s="34">
        <f t="shared" si="30"/>
        <v>843</v>
      </c>
      <c r="AI80" s="75">
        <v>1.6513514797010098</v>
      </c>
    </row>
    <row r="81" spans="2:35" ht="24.95" customHeight="1" x14ac:dyDescent="0.25">
      <c r="B81" s="35">
        <v>5</v>
      </c>
      <c r="C81" s="35">
        <v>3</v>
      </c>
      <c r="D81" s="15" t="s">
        <v>188</v>
      </c>
      <c r="E81" s="15" t="s">
        <v>106</v>
      </c>
      <c r="F81" s="36" t="s">
        <v>190</v>
      </c>
      <c r="G81" s="28" t="s">
        <v>32</v>
      </c>
      <c r="H81" s="28" t="s">
        <v>28</v>
      </c>
      <c r="I81" s="28" t="s">
        <v>28</v>
      </c>
      <c r="J81" s="28" t="s">
        <v>28</v>
      </c>
      <c r="K81" s="29">
        <v>159</v>
      </c>
      <c r="L81" s="30">
        <v>183</v>
      </c>
      <c r="M81" s="30">
        <v>8</v>
      </c>
      <c r="N81" s="31">
        <f t="shared" si="40"/>
        <v>22.875</v>
      </c>
      <c r="O81" s="29">
        <v>155</v>
      </c>
      <c r="P81" s="30">
        <v>152</v>
      </c>
      <c r="Q81" s="30">
        <v>7</v>
      </c>
      <c r="R81" s="31">
        <f t="shared" si="41"/>
        <v>21.714285714285715</v>
      </c>
      <c r="S81" s="29">
        <v>127</v>
      </c>
      <c r="T81" s="30">
        <v>154</v>
      </c>
      <c r="U81" s="30">
        <v>7</v>
      </c>
      <c r="V81" s="31">
        <f t="shared" si="42"/>
        <v>22</v>
      </c>
      <c r="W81" s="29">
        <v>114</v>
      </c>
      <c r="X81" s="30">
        <v>116</v>
      </c>
      <c r="Y81" s="30">
        <v>5</v>
      </c>
      <c r="Z81" s="31">
        <f t="shared" si="43"/>
        <v>23.2</v>
      </c>
      <c r="AA81" s="29">
        <v>555</v>
      </c>
      <c r="AB81" s="32">
        <v>605</v>
      </c>
      <c r="AC81" s="37">
        <v>27</v>
      </c>
      <c r="AD81" s="22">
        <f t="shared" si="44"/>
        <v>22.407407407407408</v>
      </c>
      <c r="AE81" s="34">
        <v>780</v>
      </c>
      <c r="AF81" s="34">
        <v>58</v>
      </c>
      <c r="AG81" s="34">
        <v>8</v>
      </c>
      <c r="AH81" s="34">
        <f t="shared" si="30"/>
        <v>846</v>
      </c>
      <c r="AI81" s="75">
        <v>1.3537028063836496</v>
      </c>
    </row>
    <row r="82" spans="2:35" ht="24.95" customHeight="1" x14ac:dyDescent="0.25">
      <c r="B82" s="35">
        <v>5</v>
      </c>
      <c r="C82" s="35">
        <v>3</v>
      </c>
      <c r="D82" s="15" t="s">
        <v>188</v>
      </c>
      <c r="E82" s="15" t="s">
        <v>191</v>
      </c>
      <c r="F82" s="36" t="s">
        <v>192</v>
      </c>
      <c r="G82" s="28" t="s">
        <v>27</v>
      </c>
      <c r="H82" s="28" t="s">
        <v>28</v>
      </c>
      <c r="I82" s="28" t="s">
        <v>14</v>
      </c>
      <c r="J82" s="28" t="s">
        <v>28</v>
      </c>
      <c r="K82" s="29">
        <v>114</v>
      </c>
      <c r="L82" s="30">
        <v>137</v>
      </c>
      <c r="M82" s="30">
        <v>6</v>
      </c>
      <c r="N82" s="31">
        <f t="shared" si="40"/>
        <v>22.833333333333332</v>
      </c>
      <c r="O82" s="29">
        <v>127</v>
      </c>
      <c r="P82" s="30">
        <v>113</v>
      </c>
      <c r="Q82" s="30">
        <v>5</v>
      </c>
      <c r="R82" s="31">
        <f t="shared" si="41"/>
        <v>22.6</v>
      </c>
      <c r="S82" s="29">
        <v>109</v>
      </c>
      <c r="T82" s="30">
        <v>124</v>
      </c>
      <c r="U82" s="30">
        <v>6</v>
      </c>
      <c r="V82" s="31">
        <f t="shared" si="42"/>
        <v>20.666666666666668</v>
      </c>
      <c r="W82" s="29">
        <v>110</v>
      </c>
      <c r="X82" s="30">
        <v>109</v>
      </c>
      <c r="Y82" s="30">
        <v>5</v>
      </c>
      <c r="Z82" s="31">
        <f t="shared" si="43"/>
        <v>21.8</v>
      </c>
      <c r="AA82" s="29">
        <v>460</v>
      </c>
      <c r="AB82" s="32">
        <v>483</v>
      </c>
      <c r="AC82" s="37">
        <v>22</v>
      </c>
      <c r="AD82" s="22">
        <f t="shared" si="44"/>
        <v>21.954545454545453</v>
      </c>
      <c r="AE82" s="34">
        <v>702.2</v>
      </c>
      <c r="AF82" s="34">
        <v>68.8</v>
      </c>
      <c r="AG82" s="34">
        <v>10</v>
      </c>
      <c r="AH82" s="34">
        <f t="shared" si="30"/>
        <v>781</v>
      </c>
      <c r="AI82" s="75">
        <v>1.4783269406206894</v>
      </c>
    </row>
    <row r="83" spans="2:35" ht="24.95" customHeight="1" x14ac:dyDescent="0.25">
      <c r="B83" s="35">
        <v>5</v>
      </c>
      <c r="C83" s="35">
        <v>3</v>
      </c>
      <c r="D83" s="15" t="s">
        <v>188</v>
      </c>
      <c r="E83" s="15" t="s">
        <v>193</v>
      </c>
      <c r="F83" s="36" t="s">
        <v>194</v>
      </c>
      <c r="G83" s="28" t="s">
        <v>28</v>
      </c>
      <c r="H83" s="28" t="s">
        <v>28</v>
      </c>
      <c r="I83" s="28" t="s">
        <v>28</v>
      </c>
      <c r="J83" s="28" t="s">
        <v>29</v>
      </c>
      <c r="K83" s="29">
        <v>156</v>
      </c>
      <c r="L83" s="30">
        <v>171</v>
      </c>
      <c r="M83" s="30">
        <v>7</v>
      </c>
      <c r="N83" s="31">
        <f t="shared" si="40"/>
        <v>24.428571428571427</v>
      </c>
      <c r="O83" s="29">
        <v>166</v>
      </c>
      <c r="P83" s="30">
        <v>157</v>
      </c>
      <c r="Q83" s="30">
        <v>6</v>
      </c>
      <c r="R83" s="31">
        <f t="shared" si="41"/>
        <v>26.166666666666668</v>
      </c>
      <c r="S83" s="29">
        <v>148</v>
      </c>
      <c r="T83" s="30">
        <v>165</v>
      </c>
      <c r="U83" s="30">
        <v>7</v>
      </c>
      <c r="V83" s="31">
        <f t="shared" si="42"/>
        <v>23.571428571428573</v>
      </c>
      <c r="W83" s="29">
        <v>142</v>
      </c>
      <c r="X83" s="30">
        <v>149</v>
      </c>
      <c r="Y83" s="30">
        <v>6</v>
      </c>
      <c r="Z83" s="31">
        <f t="shared" si="43"/>
        <v>24.833333333333332</v>
      </c>
      <c r="AA83" s="29">
        <v>612</v>
      </c>
      <c r="AB83" s="32">
        <v>642</v>
      </c>
      <c r="AC83" s="37">
        <v>26</v>
      </c>
      <c r="AD83" s="22">
        <f t="shared" si="44"/>
        <v>24.692307692307693</v>
      </c>
      <c r="AE83" s="34">
        <v>904.9</v>
      </c>
      <c r="AF83" s="34">
        <v>82.85</v>
      </c>
      <c r="AG83" s="34">
        <v>7</v>
      </c>
      <c r="AH83" s="34">
        <f t="shared" si="30"/>
        <v>994.75</v>
      </c>
      <c r="AI83" s="75">
        <v>1.2211728702288076</v>
      </c>
    </row>
    <row r="84" spans="2:35" s="57" customFormat="1" ht="24.95" customHeight="1" x14ac:dyDescent="0.25">
      <c r="B84" s="40" t="s">
        <v>72</v>
      </c>
      <c r="C84" s="41"/>
      <c r="D84" s="42"/>
      <c r="E84" s="42"/>
      <c r="F84" s="42"/>
      <c r="G84" s="41"/>
      <c r="H84" s="42"/>
      <c r="I84" s="41"/>
      <c r="J84" s="43"/>
      <c r="K84" s="44">
        <f>SUM(K74:K83)</f>
        <v>1525</v>
      </c>
      <c r="L84" s="45">
        <f>SUM(L74:L83)</f>
        <v>1600</v>
      </c>
      <c r="M84" s="45">
        <f t="shared" ref="M84:Y84" si="45">SUM(M74:M83)</f>
        <v>69</v>
      </c>
      <c r="N84" s="46">
        <f>L84/M84</f>
        <v>23.188405797101449</v>
      </c>
      <c r="O84" s="44">
        <f t="shared" ref="O84" si="46">SUM(O74:O83)</f>
        <v>1479</v>
      </c>
      <c r="P84" s="45">
        <f t="shared" si="45"/>
        <v>1497</v>
      </c>
      <c r="Q84" s="45">
        <f t="shared" si="45"/>
        <v>65</v>
      </c>
      <c r="R84" s="46">
        <f>P84/Q84</f>
        <v>23.030769230769231</v>
      </c>
      <c r="S84" s="44">
        <f t="shared" ref="S84" si="47">SUM(S74:S83)</f>
        <v>1386</v>
      </c>
      <c r="T84" s="45">
        <f t="shared" si="45"/>
        <v>1474</v>
      </c>
      <c r="U84" s="45">
        <f t="shared" si="45"/>
        <v>66</v>
      </c>
      <c r="V84" s="46">
        <f>T84/U84</f>
        <v>22.333333333333332</v>
      </c>
      <c r="W84" s="44">
        <f t="shared" ref="W84" si="48">SUM(W74:W83)</f>
        <v>1379</v>
      </c>
      <c r="X84" s="45">
        <f t="shared" si="45"/>
        <v>1368</v>
      </c>
      <c r="Y84" s="45">
        <f t="shared" si="45"/>
        <v>59</v>
      </c>
      <c r="Z84" s="46">
        <f>X84/Y84</f>
        <v>23.1864406779661</v>
      </c>
      <c r="AA84" s="45">
        <f>SUM(AA74:AA83)</f>
        <v>5769</v>
      </c>
      <c r="AB84" s="45">
        <f>SUM(AB74:AB83)</f>
        <v>5939</v>
      </c>
      <c r="AC84" s="45">
        <f>SUM(AC74:AC83)</f>
        <v>259</v>
      </c>
      <c r="AD84" s="46">
        <f>AB84/AC84</f>
        <v>22.930501930501929</v>
      </c>
      <c r="AE84" s="47">
        <f>SUM(AE74:AE83)</f>
        <v>8065.6999999999989</v>
      </c>
      <c r="AF84" s="47">
        <f>SUM(AF74:AF83)</f>
        <v>683.55</v>
      </c>
      <c r="AG84" s="47">
        <f>SUM(AG74:AG83)</f>
        <v>100</v>
      </c>
      <c r="AH84" s="48">
        <f t="shared" si="30"/>
        <v>8849.2499999999982</v>
      </c>
      <c r="AI84" s="49">
        <v>1.411</v>
      </c>
    </row>
    <row r="85" spans="2:35" ht="24.95" customHeight="1" x14ac:dyDescent="0.25">
      <c r="B85" s="35">
        <v>6</v>
      </c>
      <c r="C85" s="35">
        <v>3</v>
      </c>
      <c r="D85" s="15" t="s">
        <v>195</v>
      </c>
      <c r="E85" s="15" t="s">
        <v>88</v>
      </c>
      <c r="F85" s="36" t="s">
        <v>196</v>
      </c>
      <c r="G85" s="51" t="s">
        <v>32</v>
      </c>
      <c r="H85" s="51" t="s">
        <v>28</v>
      </c>
      <c r="I85" s="51" t="s">
        <v>14</v>
      </c>
      <c r="J85" s="51" t="s">
        <v>29</v>
      </c>
      <c r="K85" s="29">
        <v>168</v>
      </c>
      <c r="L85" s="30">
        <v>116</v>
      </c>
      <c r="M85" s="30">
        <v>5</v>
      </c>
      <c r="N85" s="31">
        <f t="shared" ref="N85:N106" si="49">L85/M85</f>
        <v>23.2</v>
      </c>
      <c r="O85" s="29">
        <v>139</v>
      </c>
      <c r="P85" s="30">
        <v>151</v>
      </c>
      <c r="Q85" s="30">
        <v>7</v>
      </c>
      <c r="R85" s="31">
        <f t="shared" ref="R85:R106" si="50">P85/Q85</f>
        <v>21.571428571428573</v>
      </c>
      <c r="S85" s="29">
        <v>117</v>
      </c>
      <c r="T85" s="30">
        <v>137</v>
      </c>
      <c r="U85" s="30">
        <v>6</v>
      </c>
      <c r="V85" s="31">
        <f t="shared" ref="V85:V106" si="51">T85/U85</f>
        <v>22.833333333333332</v>
      </c>
      <c r="W85" s="29">
        <v>116</v>
      </c>
      <c r="X85" s="30">
        <v>114</v>
      </c>
      <c r="Y85" s="30">
        <v>5</v>
      </c>
      <c r="Z85" s="31">
        <f t="shared" ref="Z85:Z106" si="52">X85/Y85</f>
        <v>22.8</v>
      </c>
      <c r="AA85" s="29">
        <v>540</v>
      </c>
      <c r="AB85" s="32">
        <v>518</v>
      </c>
      <c r="AC85" s="32">
        <v>23</v>
      </c>
      <c r="AD85" s="33">
        <f t="shared" si="44"/>
        <v>22.521739130434781</v>
      </c>
      <c r="AE85" s="34">
        <v>808.5</v>
      </c>
      <c r="AF85" s="34">
        <v>51.5</v>
      </c>
      <c r="AG85" s="34">
        <v>8</v>
      </c>
      <c r="AH85" s="34">
        <f t="shared" si="30"/>
        <v>868</v>
      </c>
      <c r="AI85" s="75">
        <v>1.3720305195160276</v>
      </c>
    </row>
    <row r="86" spans="2:35" ht="24.95" customHeight="1" x14ac:dyDescent="0.25">
      <c r="B86" s="35">
        <v>6</v>
      </c>
      <c r="C86" s="35">
        <v>3</v>
      </c>
      <c r="D86" s="15" t="s">
        <v>195</v>
      </c>
      <c r="E86" s="15" t="s">
        <v>197</v>
      </c>
      <c r="F86" s="36" t="s">
        <v>198</v>
      </c>
      <c r="G86" s="28" t="s">
        <v>32</v>
      </c>
      <c r="H86" s="28" t="s">
        <v>28</v>
      </c>
      <c r="I86" s="28" t="s">
        <v>14</v>
      </c>
      <c r="J86" s="28" t="s">
        <v>28</v>
      </c>
      <c r="K86" s="29">
        <v>117</v>
      </c>
      <c r="L86" s="30">
        <v>130</v>
      </c>
      <c r="M86" s="30">
        <v>6</v>
      </c>
      <c r="N86" s="31">
        <f t="shared" si="49"/>
        <v>21.666666666666668</v>
      </c>
      <c r="O86" s="29">
        <v>134</v>
      </c>
      <c r="P86" s="30">
        <v>118</v>
      </c>
      <c r="Q86" s="30">
        <v>5</v>
      </c>
      <c r="R86" s="31">
        <f t="shared" si="50"/>
        <v>23.6</v>
      </c>
      <c r="S86" s="29">
        <v>116</v>
      </c>
      <c r="T86" s="30">
        <v>140</v>
      </c>
      <c r="U86" s="30">
        <v>6</v>
      </c>
      <c r="V86" s="31">
        <f t="shared" si="51"/>
        <v>23.333333333333332</v>
      </c>
      <c r="W86" s="29">
        <v>123</v>
      </c>
      <c r="X86" s="30">
        <v>115</v>
      </c>
      <c r="Y86" s="30">
        <v>5</v>
      </c>
      <c r="Z86" s="31">
        <f t="shared" si="52"/>
        <v>23</v>
      </c>
      <c r="AA86" s="29">
        <v>490</v>
      </c>
      <c r="AB86" s="32">
        <v>503</v>
      </c>
      <c r="AC86" s="37">
        <v>22</v>
      </c>
      <c r="AD86" s="22">
        <f t="shared" si="44"/>
        <v>22.863636363636363</v>
      </c>
      <c r="AE86" s="34">
        <v>643</v>
      </c>
      <c r="AF86" s="34">
        <v>52.5</v>
      </c>
      <c r="AG86" s="34">
        <v>11.5</v>
      </c>
      <c r="AH86" s="34">
        <f t="shared" si="30"/>
        <v>707</v>
      </c>
      <c r="AI86" s="75">
        <v>1.3969072192728955</v>
      </c>
    </row>
    <row r="87" spans="2:35" ht="24.95" customHeight="1" x14ac:dyDescent="0.25">
      <c r="B87" s="35">
        <v>6</v>
      </c>
      <c r="C87" s="35">
        <v>3</v>
      </c>
      <c r="D87" s="15" t="s">
        <v>199</v>
      </c>
      <c r="E87" s="15" t="s">
        <v>74</v>
      </c>
      <c r="F87" s="36" t="s">
        <v>200</v>
      </c>
      <c r="G87" s="28" t="s">
        <v>32</v>
      </c>
      <c r="H87" s="28" t="s">
        <v>28</v>
      </c>
      <c r="I87" s="28" t="s">
        <v>28</v>
      </c>
      <c r="J87" s="28" t="s">
        <v>29</v>
      </c>
      <c r="K87" s="29">
        <v>125</v>
      </c>
      <c r="L87" s="30">
        <v>125</v>
      </c>
      <c r="M87" s="30">
        <v>6</v>
      </c>
      <c r="N87" s="31">
        <f t="shared" si="49"/>
        <v>20.833333333333332</v>
      </c>
      <c r="O87" s="29">
        <v>103</v>
      </c>
      <c r="P87" s="30">
        <v>127</v>
      </c>
      <c r="Q87" s="30">
        <v>6</v>
      </c>
      <c r="R87" s="31">
        <f t="shared" si="50"/>
        <v>21.166666666666668</v>
      </c>
      <c r="S87" s="29">
        <v>122</v>
      </c>
      <c r="T87" s="30">
        <v>106</v>
      </c>
      <c r="U87" s="30">
        <v>5</v>
      </c>
      <c r="V87" s="31">
        <f t="shared" si="51"/>
        <v>21.2</v>
      </c>
      <c r="W87" s="29">
        <v>114</v>
      </c>
      <c r="X87" s="30">
        <v>128</v>
      </c>
      <c r="Y87" s="30">
        <v>6</v>
      </c>
      <c r="Z87" s="31">
        <f t="shared" si="52"/>
        <v>21.333333333333332</v>
      </c>
      <c r="AA87" s="29">
        <v>464</v>
      </c>
      <c r="AB87" s="32">
        <v>486</v>
      </c>
      <c r="AC87" s="37">
        <v>23</v>
      </c>
      <c r="AD87" s="22">
        <f t="shared" si="44"/>
        <v>21.130434782608695</v>
      </c>
      <c r="AE87" s="34">
        <v>796.4</v>
      </c>
      <c r="AF87" s="34">
        <v>64.599999999999994</v>
      </c>
      <c r="AG87" s="34">
        <v>11</v>
      </c>
      <c r="AH87" s="34">
        <f t="shared" si="30"/>
        <v>872</v>
      </c>
      <c r="AI87" s="75">
        <v>1.4614751472836158</v>
      </c>
    </row>
    <row r="88" spans="2:35" ht="24.95" customHeight="1" x14ac:dyDescent="0.25">
      <c r="B88" s="35">
        <v>6</v>
      </c>
      <c r="C88" s="35">
        <v>3</v>
      </c>
      <c r="D88" s="15" t="s">
        <v>199</v>
      </c>
      <c r="E88" s="15" t="s">
        <v>88</v>
      </c>
      <c r="F88" s="36" t="s">
        <v>201</v>
      </c>
      <c r="G88" s="28" t="s">
        <v>32</v>
      </c>
      <c r="H88" s="28" t="s">
        <v>28</v>
      </c>
      <c r="I88" s="28" t="s">
        <v>14</v>
      </c>
      <c r="J88" s="28" t="s">
        <v>28</v>
      </c>
      <c r="K88" s="29">
        <v>101</v>
      </c>
      <c r="L88" s="30">
        <v>90</v>
      </c>
      <c r="M88" s="30">
        <v>4</v>
      </c>
      <c r="N88" s="31">
        <f t="shared" si="49"/>
        <v>22.5</v>
      </c>
      <c r="O88" s="29">
        <v>90</v>
      </c>
      <c r="P88" s="30">
        <v>98</v>
      </c>
      <c r="Q88" s="30">
        <v>5</v>
      </c>
      <c r="R88" s="31">
        <f t="shared" si="50"/>
        <v>19.600000000000001</v>
      </c>
      <c r="S88" s="29">
        <v>92</v>
      </c>
      <c r="T88" s="30">
        <v>90</v>
      </c>
      <c r="U88" s="30">
        <v>4</v>
      </c>
      <c r="V88" s="31">
        <f t="shared" si="51"/>
        <v>22.5</v>
      </c>
      <c r="W88" s="29">
        <v>86</v>
      </c>
      <c r="X88" s="30">
        <v>91</v>
      </c>
      <c r="Y88" s="30">
        <v>4</v>
      </c>
      <c r="Z88" s="31">
        <f t="shared" si="52"/>
        <v>22.75</v>
      </c>
      <c r="AA88" s="29">
        <v>369</v>
      </c>
      <c r="AB88" s="32">
        <v>369</v>
      </c>
      <c r="AC88" s="37">
        <v>17</v>
      </c>
      <c r="AD88" s="22">
        <f t="shared" si="44"/>
        <v>21.705882352941178</v>
      </c>
      <c r="AE88" s="34">
        <v>510.3</v>
      </c>
      <c r="AF88" s="34">
        <v>36.700000000000003</v>
      </c>
      <c r="AG88" s="34">
        <v>10</v>
      </c>
      <c r="AH88" s="34">
        <f t="shared" si="30"/>
        <v>557</v>
      </c>
      <c r="AI88" s="75">
        <v>1.4171126369467832</v>
      </c>
    </row>
    <row r="89" spans="2:35" ht="24.95" customHeight="1" x14ac:dyDescent="0.25">
      <c r="B89" s="35">
        <v>6</v>
      </c>
      <c r="C89" s="35">
        <v>3</v>
      </c>
      <c r="D89" s="15" t="s">
        <v>199</v>
      </c>
      <c r="E89" s="15" t="s">
        <v>202</v>
      </c>
      <c r="F89" s="36" t="s">
        <v>203</v>
      </c>
      <c r="G89" s="28" t="s">
        <v>28</v>
      </c>
      <c r="H89" s="28" t="s">
        <v>28</v>
      </c>
      <c r="I89" s="28" t="s">
        <v>28</v>
      </c>
      <c r="J89" s="28" t="s">
        <v>28</v>
      </c>
      <c r="K89" s="29">
        <v>155</v>
      </c>
      <c r="L89" s="30">
        <v>120</v>
      </c>
      <c r="M89" s="30">
        <v>5</v>
      </c>
      <c r="N89" s="31">
        <f t="shared" si="49"/>
        <v>24</v>
      </c>
      <c r="O89" s="29">
        <v>141</v>
      </c>
      <c r="P89" s="30">
        <v>144</v>
      </c>
      <c r="Q89" s="30">
        <v>6</v>
      </c>
      <c r="R89" s="31">
        <f t="shared" si="50"/>
        <v>24</v>
      </c>
      <c r="S89" s="29">
        <v>148</v>
      </c>
      <c r="T89" s="30">
        <v>130</v>
      </c>
      <c r="U89" s="30">
        <v>5</v>
      </c>
      <c r="V89" s="31">
        <f t="shared" si="51"/>
        <v>26</v>
      </c>
      <c r="W89" s="29">
        <v>144</v>
      </c>
      <c r="X89" s="30">
        <v>143</v>
      </c>
      <c r="Y89" s="30">
        <v>6</v>
      </c>
      <c r="Z89" s="31">
        <f t="shared" si="52"/>
        <v>23.833333333333332</v>
      </c>
      <c r="AA89" s="29">
        <v>588</v>
      </c>
      <c r="AB89" s="32">
        <v>537</v>
      </c>
      <c r="AC89" s="37">
        <v>22</v>
      </c>
      <c r="AD89" s="22">
        <f t="shared" si="44"/>
        <v>24.40909090909091</v>
      </c>
      <c r="AE89" s="34">
        <v>655.5</v>
      </c>
      <c r="AF89" s="34">
        <v>31.5</v>
      </c>
      <c r="AG89" s="34">
        <v>10</v>
      </c>
      <c r="AH89" s="34">
        <f t="shared" si="30"/>
        <v>697</v>
      </c>
      <c r="AI89" s="75">
        <v>1.2884183464383763</v>
      </c>
    </row>
    <row r="90" spans="2:35" ht="24.95" customHeight="1" x14ac:dyDescent="0.25">
      <c r="B90" s="35">
        <v>6</v>
      </c>
      <c r="C90" s="35">
        <v>3</v>
      </c>
      <c r="D90" s="15" t="s">
        <v>199</v>
      </c>
      <c r="E90" s="15" t="s">
        <v>204</v>
      </c>
      <c r="F90" s="36" t="s">
        <v>205</v>
      </c>
      <c r="G90" s="28" t="s">
        <v>32</v>
      </c>
      <c r="H90" s="28" t="s">
        <v>28</v>
      </c>
      <c r="I90" s="28" t="s">
        <v>14</v>
      </c>
      <c r="J90" s="28" t="s">
        <v>28</v>
      </c>
      <c r="K90" s="29">
        <v>143</v>
      </c>
      <c r="L90" s="30">
        <v>114</v>
      </c>
      <c r="M90" s="30">
        <v>5</v>
      </c>
      <c r="N90" s="31">
        <f t="shared" si="49"/>
        <v>22.8</v>
      </c>
      <c r="O90" s="29">
        <v>132</v>
      </c>
      <c r="P90" s="30">
        <v>137</v>
      </c>
      <c r="Q90" s="30">
        <v>6</v>
      </c>
      <c r="R90" s="31">
        <f t="shared" si="50"/>
        <v>22.833333333333332</v>
      </c>
      <c r="S90" s="29">
        <v>135</v>
      </c>
      <c r="T90" s="30">
        <v>117</v>
      </c>
      <c r="U90" s="30">
        <v>5</v>
      </c>
      <c r="V90" s="31">
        <f t="shared" si="51"/>
        <v>23.4</v>
      </c>
      <c r="W90" s="29">
        <v>117</v>
      </c>
      <c r="X90" s="30">
        <v>137</v>
      </c>
      <c r="Y90" s="30">
        <v>6</v>
      </c>
      <c r="Z90" s="31">
        <f t="shared" si="52"/>
        <v>22.833333333333332</v>
      </c>
      <c r="AA90" s="29">
        <v>527</v>
      </c>
      <c r="AB90" s="32">
        <v>505</v>
      </c>
      <c r="AC90" s="37">
        <v>22</v>
      </c>
      <c r="AD90" s="22">
        <f t="shared" si="44"/>
        <v>22.954545454545453</v>
      </c>
      <c r="AE90" s="34">
        <v>631.29999999999995</v>
      </c>
      <c r="AF90" s="34">
        <v>38.700000000000003</v>
      </c>
      <c r="AG90" s="34">
        <v>8</v>
      </c>
      <c r="AH90" s="34">
        <f t="shared" si="30"/>
        <v>678</v>
      </c>
      <c r="AI90" s="75">
        <v>1.3766504974048512</v>
      </c>
    </row>
    <row r="91" spans="2:35" ht="24.95" customHeight="1" x14ac:dyDescent="0.25">
      <c r="B91" s="35">
        <v>6</v>
      </c>
      <c r="C91" s="35">
        <v>3</v>
      </c>
      <c r="D91" s="15" t="s">
        <v>199</v>
      </c>
      <c r="E91" s="15" t="s">
        <v>206</v>
      </c>
      <c r="F91" s="36" t="s">
        <v>207</v>
      </c>
      <c r="G91" s="28" t="s">
        <v>27</v>
      </c>
      <c r="H91" s="28" t="s">
        <v>28</v>
      </c>
      <c r="I91" s="28" t="s">
        <v>14</v>
      </c>
      <c r="J91" s="28" t="s">
        <v>29</v>
      </c>
      <c r="K91" s="29">
        <v>117</v>
      </c>
      <c r="L91" s="30">
        <v>103</v>
      </c>
      <c r="M91" s="30">
        <v>5</v>
      </c>
      <c r="N91" s="31">
        <f t="shared" si="49"/>
        <v>20.6</v>
      </c>
      <c r="O91" s="29">
        <v>86</v>
      </c>
      <c r="P91" s="30">
        <v>110</v>
      </c>
      <c r="Q91" s="30">
        <v>5</v>
      </c>
      <c r="R91" s="31">
        <f t="shared" si="50"/>
        <v>22</v>
      </c>
      <c r="S91" s="29">
        <v>79</v>
      </c>
      <c r="T91" s="30">
        <v>81</v>
      </c>
      <c r="U91" s="30">
        <v>4</v>
      </c>
      <c r="V91" s="31">
        <f t="shared" si="51"/>
        <v>20.25</v>
      </c>
      <c r="W91" s="29">
        <v>81</v>
      </c>
      <c r="X91" s="30">
        <v>72</v>
      </c>
      <c r="Y91" s="30">
        <v>3</v>
      </c>
      <c r="Z91" s="31">
        <f t="shared" si="52"/>
        <v>24</v>
      </c>
      <c r="AA91" s="29">
        <v>363</v>
      </c>
      <c r="AB91" s="32">
        <v>366</v>
      </c>
      <c r="AC91" s="37">
        <v>17</v>
      </c>
      <c r="AD91" s="22">
        <f t="shared" si="44"/>
        <v>21.529411764705884</v>
      </c>
      <c r="AE91" s="34">
        <v>690.05</v>
      </c>
      <c r="AF91" s="34">
        <v>62.95</v>
      </c>
      <c r="AG91" s="34">
        <v>9</v>
      </c>
      <c r="AH91" s="34">
        <f t="shared" si="30"/>
        <v>762</v>
      </c>
      <c r="AI91" s="75">
        <v>1.6023884845654881</v>
      </c>
    </row>
    <row r="92" spans="2:35" ht="24.95" customHeight="1" x14ac:dyDescent="0.25">
      <c r="B92" s="35">
        <v>6</v>
      </c>
      <c r="C92" s="35">
        <v>3</v>
      </c>
      <c r="D92" s="15" t="s">
        <v>199</v>
      </c>
      <c r="E92" s="15" t="s">
        <v>43</v>
      </c>
      <c r="F92" s="36" t="s">
        <v>208</v>
      </c>
      <c r="G92" s="28" t="s">
        <v>32</v>
      </c>
      <c r="H92" s="28" t="s">
        <v>28</v>
      </c>
      <c r="I92" s="28" t="s">
        <v>14</v>
      </c>
      <c r="J92" s="28" t="s">
        <v>28</v>
      </c>
      <c r="K92" s="29">
        <v>133</v>
      </c>
      <c r="L92" s="30">
        <v>132</v>
      </c>
      <c r="M92" s="30">
        <v>6</v>
      </c>
      <c r="N92" s="31">
        <f t="shared" si="49"/>
        <v>22</v>
      </c>
      <c r="O92" s="29">
        <v>121</v>
      </c>
      <c r="P92" s="30">
        <v>134</v>
      </c>
      <c r="Q92" s="30">
        <v>6</v>
      </c>
      <c r="R92" s="31">
        <f t="shared" si="50"/>
        <v>22.333333333333332</v>
      </c>
      <c r="S92" s="29">
        <v>92</v>
      </c>
      <c r="T92" s="30">
        <v>125</v>
      </c>
      <c r="U92" s="30">
        <v>6</v>
      </c>
      <c r="V92" s="31">
        <f t="shared" si="51"/>
        <v>20.833333333333332</v>
      </c>
      <c r="W92" s="29">
        <v>100</v>
      </c>
      <c r="X92" s="30">
        <v>86</v>
      </c>
      <c r="Y92" s="30">
        <v>4</v>
      </c>
      <c r="Z92" s="31">
        <f t="shared" si="52"/>
        <v>21.5</v>
      </c>
      <c r="AA92" s="29">
        <v>446</v>
      </c>
      <c r="AB92" s="32">
        <v>477</v>
      </c>
      <c r="AC92" s="37">
        <v>22</v>
      </c>
      <c r="AD92" s="22">
        <f t="shared" si="44"/>
        <v>21.681818181818183</v>
      </c>
      <c r="AE92" s="34">
        <v>690.8</v>
      </c>
      <c r="AF92" s="34">
        <v>48.2</v>
      </c>
      <c r="AG92" s="34">
        <v>10</v>
      </c>
      <c r="AH92" s="34">
        <f t="shared" si="30"/>
        <v>749</v>
      </c>
      <c r="AI92" s="75">
        <v>1.440920763845347</v>
      </c>
    </row>
    <row r="93" spans="2:35" ht="24.95" customHeight="1" x14ac:dyDescent="0.25">
      <c r="B93" s="35">
        <v>6</v>
      </c>
      <c r="C93" s="35">
        <v>3</v>
      </c>
      <c r="D93" s="15" t="s">
        <v>199</v>
      </c>
      <c r="E93" s="15" t="s">
        <v>209</v>
      </c>
      <c r="F93" s="36" t="s">
        <v>210</v>
      </c>
      <c r="G93" s="28" t="s">
        <v>137</v>
      </c>
      <c r="H93" s="28" t="s">
        <v>28</v>
      </c>
      <c r="I93" s="28" t="s">
        <v>14</v>
      </c>
      <c r="J93" s="28" t="s">
        <v>28</v>
      </c>
      <c r="K93" s="29">
        <v>142</v>
      </c>
      <c r="L93" s="30">
        <v>123</v>
      </c>
      <c r="M93" s="30">
        <v>6</v>
      </c>
      <c r="N93" s="31">
        <f t="shared" si="49"/>
        <v>20.5</v>
      </c>
      <c r="O93" s="29">
        <v>112</v>
      </c>
      <c r="P93" s="30">
        <v>135</v>
      </c>
      <c r="Q93" s="30">
        <v>6</v>
      </c>
      <c r="R93" s="31">
        <f t="shared" si="50"/>
        <v>22.5</v>
      </c>
      <c r="S93" s="29">
        <v>137</v>
      </c>
      <c r="T93" s="30">
        <v>96</v>
      </c>
      <c r="U93" s="30">
        <v>4</v>
      </c>
      <c r="V93" s="31">
        <f t="shared" si="51"/>
        <v>24</v>
      </c>
      <c r="W93" s="29">
        <v>116</v>
      </c>
      <c r="X93" s="30">
        <v>137</v>
      </c>
      <c r="Y93" s="30">
        <v>6</v>
      </c>
      <c r="Z93" s="31">
        <f t="shared" si="52"/>
        <v>22.833333333333332</v>
      </c>
      <c r="AA93" s="29">
        <v>507</v>
      </c>
      <c r="AB93" s="32">
        <v>491</v>
      </c>
      <c r="AC93" s="37">
        <v>22</v>
      </c>
      <c r="AD93" s="22">
        <f t="shared" si="44"/>
        <v>22.318181818181817</v>
      </c>
      <c r="AE93" s="34">
        <v>636.29999999999995</v>
      </c>
      <c r="AF93" s="34">
        <v>47.7</v>
      </c>
      <c r="AG93" s="34">
        <v>10</v>
      </c>
      <c r="AH93" s="34">
        <f t="shared" si="30"/>
        <v>694</v>
      </c>
      <c r="AI93" s="75">
        <v>1.3588177656366516</v>
      </c>
    </row>
    <row r="94" spans="2:35" ht="24.95" customHeight="1" x14ac:dyDescent="0.25">
      <c r="B94" s="35">
        <v>6</v>
      </c>
      <c r="C94" s="35">
        <v>3</v>
      </c>
      <c r="D94" s="15" t="s">
        <v>199</v>
      </c>
      <c r="E94" s="15" t="s">
        <v>211</v>
      </c>
      <c r="F94" s="36" t="s">
        <v>212</v>
      </c>
      <c r="G94" s="28" t="s">
        <v>28</v>
      </c>
      <c r="H94" s="28" t="s">
        <v>28</v>
      </c>
      <c r="I94" s="28" t="s">
        <v>28</v>
      </c>
      <c r="J94" s="28" t="s">
        <v>28</v>
      </c>
      <c r="K94" s="29">
        <v>129</v>
      </c>
      <c r="L94" s="30">
        <v>123</v>
      </c>
      <c r="M94" s="30">
        <v>5</v>
      </c>
      <c r="N94" s="31">
        <f t="shared" si="49"/>
        <v>24.6</v>
      </c>
      <c r="O94" s="29">
        <v>118</v>
      </c>
      <c r="P94" s="30">
        <v>123</v>
      </c>
      <c r="Q94" s="30">
        <v>5</v>
      </c>
      <c r="R94" s="31">
        <f t="shared" si="50"/>
        <v>24.6</v>
      </c>
      <c r="S94" s="29">
        <v>122</v>
      </c>
      <c r="T94" s="30">
        <v>115</v>
      </c>
      <c r="U94" s="30">
        <v>5</v>
      </c>
      <c r="V94" s="31">
        <f t="shared" si="51"/>
        <v>23</v>
      </c>
      <c r="W94" s="29">
        <v>100</v>
      </c>
      <c r="X94" s="30">
        <v>119</v>
      </c>
      <c r="Y94" s="30">
        <v>5</v>
      </c>
      <c r="Z94" s="31">
        <f t="shared" si="52"/>
        <v>23.8</v>
      </c>
      <c r="AA94" s="29">
        <v>469</v>
      </c>
      <c r="AB94" s="32">
        <v>480</v>
      </c>
      <c r="AC94" s="37">
        <v>20</v>
      </c>
      <c r="AD94" s="22">
        <f t="shared" si="44"/>
        <v>24</v>
      </c>
      <c r="AE94" s="34">
        <v>583</v>
      </c>
      <c r="AF94" s="34">
        <v>49</v>
      </c>
      <c r="AG94" s="34">
        <v>10</v>
      </c>
      <c r="AH94" s="34">
        <f t="shared" si="30"/>
        <v>642</v>
      </c>
      <c r="AI94" s="75">
        <v>1.2532411454962722</v>
      </c>
    </row>
    <row r="95" spans="2:35" ht="24.95" customHeight="1" x14ac:dyDescent="0.25">
      <c r="B95" s="35">
        <v>6</v>
      </c>
      <c r="C95" s="35">
        <v>3</v>
      </c>
      <c r="D95" s="15" t="s">
        <v>199</v>
      </c>
      <c r="E95" s="15" t="s">
        <v>213</v>
      </c>
      <c r="F95" s="36" t="s">
        <v>214</v>
      </c>
      <c r="G95" s="28" t="s">
        <v>32</v>
      </c>
      <c r="H95" s="28"/>
      <c r="I95" s="28"/>
      <c r="J95" s="28"/>
      <c r="K95" s="29">
        <v>106</v>
      </c>
      <c r="L95" s="30">
        <v>126</v>
      </c>
      <c r="M95" s="30">
        <v>6</v>
      </c>
      <c r="N95" s="31">
        <f t="shared" si="49"/>
        <v>21</v>
      </c>
      <c r="O95" s="29">
        <v>121</v>
      </c>
      <c r="P95" s="30">
        <v>102</v>
      </c>
      <c r="Q95" s="30">
        <v>5</v>
      </c>
      <c r="R95" s="31">
        <f t="shared" si="50"/>
        <v>20.399999999999999</v>
      </c>
      <c r="S95" s="29">
        <v>115</v>
      </c>
      <c r="T95" s="30">
        <v>126</v>
      </c>
      <c r="U95" s="30">
        <v>6</v>
      </c>
      <c r="V95" s="31">
        <f t="shared" si="51"/>
        <v>21</v>
      </c>
      <c r="W95" s="29">
        <v>145</v>
      </c>
      <c r="X95" s="30">
        <v>118</v>
      </c>
      <c r="Y95" s="30">
        <v>5</v>
      </c>
      <c r="Z95" s="31">
        <f t="shared" si="52"/>
        <v>23.6</v>
      </c>
      <c r="AA95" s="29">
        <v>487</v>
      </c>
      <c r="AB95" s="32">
        <v>472</v>
      </c>
      <c r="AC95" s="37">
        <v>22</v>
      </c>
      <c r="AD95" s="22">
        <f t="shared" si="44"/>
        <v>21.454545454545453</v>
      </c>
      <c r="AE95" s="34">
        <v>621.9</v>
      </c>
      <c r="AF95" s="34">
        <v>58.1</v>
      </c>
      <c r="AG95" s="34">
        <v>10</v>
      </c>
      <c r="AH95" s="34">
        <f t="shared" si="30"/>
        <v>690</v>
      </c>
      <c r="AI95" s="75">
        <v>1.4185975802143111</v>
      </c>
    </row>
    <row r="96" spans="2:35" ht="24.95" customHeight="1" x14ac:dyDescent="0.25">
      <c r="B96" s="35">
        <v>6</v>
      </c>
      <c r="C96" s="35">
        <v>3</v>
      </c>
      <c r="D96" s="15" t="s">
        <v>199</v>
      </c>
      <c r="E96" s="15" t="s">
        <v>315</v>
      </c>
      <c r="F96" s="36" t="s">
        <v>316</v>
      </c>
      <c r="G96" s="28"/>
      <c r="H96" s="28"/>
      <c r="I96" s="28"/>
      <c r="J96" s="28"/>
      <c r="K96" s="72"/>
      <c r="L96" s="30">
        <v>106</v>
      </c>
      <c r="M96" s="30">
        <v>5</v>
      </c>
      <c r="N96" s="31">
        <f t="shared" si="49"/>
        <v>21.2</v>
      </c>
      <c r="O96" s="72"/>
      <c r="P96" s="30">
        <v>55</v>
      </c>
      <c r="Q96" s="30">
        <v>3</v>
      </c>
      <c r="R96" s="31">
        <f t="shared" si="50"/>
        <v>18.333333333333332</v>
      </c>
      <c r="S96" s="72"/>
      <c r="T96" s="30">
        <v>40</v>
      </c>
      <c r="U96" s="30">
        <v>2</v>
      </c>
      <c r="V96" s="31">
        <f t="shared" si="51"/>
        <v>20</v>
      </c>
      <c r="W96" s="72"/>
      <c r="X96" s="73"/>
      <c r="Y96" s="73"/>
      <c r="Z96" s="74"/>
      <c r="AA96" s="72"/>
      <c r="AB96" s="32">
        <v>201</v>
      </c>
      <c r="AC96" s="37">
        <v>10</v>
      </c>
      <c r="AD96" s="22">
        <f t="shared" si="44"/>
        <v>20.100000000000001</v>
      </c>
      <c r="AE96" s="34">
        <v>303.89999999999998</v>
      </c>
      <c r="AF96" s="34">
        <v>29.6</v>
      </c>
      <c r="AG96" s="34">
        <v>6</v>
      </c>
      <c r="AH96" s="34">
        <f t="shared" si="30"/>
        <v>339.5</v>
      </c>
      <c r="AI96" s="75">
        <v>1.3004291845493563</v>
      </c>
    </row>
    <row r="97" spans="2:35" ht="24.95" customHeight="1" x14ac:dyDescent="0.25">
      <c r="B97" s="35">
        <v>6</v>
      </c>
      <c r="C97" s="35">
        <v>3</v>
      </c>
      <c r="D97" s="15" t="s">
        <v>215</v>
      </c>
      <c r="E97" s="15" t="s">
        <v>216</v>
      </c>
      <c r="F97" s="36" t="s">
        <v>217</v>
      </c>
      <c r="G97" s="28" t="s">
        <v>28</v>
      </c>
      <c r="H97" s="28" t="s">
        <v>28</v>
      </c>
      <c r="I97" s="28" t="s">
        <v>28</v>
      </c>
      <c r="J97" s="28" t="s">
        <v>29</v>
      </c>
      <c r="K97" s="29">
        <v>224</v>
      </c>
      <c r="L97" s="30">
        <v>208</v>
      </c>
      <c r="M97" s="30">
        <v>8</v>
      </c>
      <c r="N97" s="31">
        <f t="shared" si="49"/>
        <v>26</v>
      </c>
      <c r="O97" s="29">
        <v>203</v>
      </c>
      <c r="P97" s="30">
        <v>208</v>
      </c>
      <c r="Q97" s="30">
        <v>8</v>
      </c>
      <c r="R97" s="31">
        <f t="shared" si="50"/>
        <v>26</v>
      </c>
      <c r="S97" s="29">
        <v>219</v>
      </c>
      <c r="T97" s="30">
        <v>206</v>
      </c>
      <c r="U97" s="30">
        <v>8</v>
      </c>
      <c r="V97" s="31">
        <f t="shared" si="51"/>
        <v>25.75</v>
      </c>
      <c r="W97" s="29">
        <v>226</v>
      </c>
      <c r="X97" s="30">
        <v>217</v>
      </c>
      <c r="Y97" s="30">
        <v>9</v>
      </c>
      <c r="Z97" s="31">
        <f t="shared" si="52"/>
        <v>24.111111111111111</v>
      </c>
      <c r="AA97" s="29">
        <v>872</v>
      </c>
      <c r="AB97" s="32">
        <v>839</v>
      </c>
      <c r="AC97" s="37">
        <v>33</v>
      </c>
      <c r="AD97" s="22">
        <f t="shared" si="44"/>
        <v>25.424242424242426</v>
      </c>
      <c r="AE97" s="34">
        <v>1044.4000000000001</v>
      </c>
      <c r="AF97" s="34">
        <v>79.599999999999994</v>
      </c>
      <c r="AG97" s="34">
        <v>12</v>
      </c>
      <c r="AH97" s="34">
        <f t="shared" si="30"/>
        <v>1136</v>
      </c>
      <c r="AI97" s="75">
        <v>1.1952817135227398</v>
      </c>
    </row>
    <row r="98" spans="2:35" ht="24.95" customHeight="1" x14ac:dyDescent="0.25">
      <c r="B98" s="35">
        <v>6</v>
      </c>
      <c r="C98" s="35">
        <v>3</v>
      </c>
      <c r="D98" s="15" t="s">
        <v>215</v>
      </c>
      <c r="E98" s="15" t="s">
        <v>218</v>
      </c>
      <c r="F98" s="36" t="s">
        <v>219</v>
      </c>
      <c r="G98" s="28" t="s">
        <v>32</v>
      </c>
      <c r="H98" s="28" t="s">
        <v>28</v>
      </c>
      <c r="I98" s="28" t="s">
        <v>14</v>
      </c>
      <c r="J98" s="28" t="s">
        <v>28</v>
      </c>
      <c r="K98" s="29">
        <v>173</v>
      </c>
      <c r="L98" s="30">
        <v>166</v>
      </c>
      <c r="M98" s="30">
        <v>7</v>
      </c>
      <c r="N98" s="31">
        <f t="shared" si="49"/>
        <v>23.714285714285715</v>
      </c>
      <c r="O98" s="29">
        <v>186</v>
      </c>
      <c r="P98" s="30">
        <v>167</v>
      </c>
      <c r="Q98" s="30">
        <v>7</v>
      </c>
      <c r="R98" s="31">
        <f t="shared" si="50"/>
        <v>23.857142857142858</v>
      </c>
      <c r="S98" s="29">
        <v>165</v>
      </c>
      <c r="T98" s="30">
        <v>179</v>
      </c>
      <c r="U98" s="30">
        <v>8</v>
      </c>
      <c r="V98" s="31">
        <f t="shared" si="51"/>
        <v>22.375</v>
      </c>
      <c r="W98" s="29">
        <v>140</v>
      </c>
      <c r="X98" s="30">
        <v>160</v>
      </c>
      <c r="Y98" s="30">
        <v>7</v>
      </c>
      <c r="Z98" s="31">
        <f t="shared" si="52"/>
        <v>22.857142857142858</v>
      </c>
      <c r="AA98" s="29">
        <v>664</v>
      </c>
      <c r="AB98" s="32">
        <v>672</v>
      </c>
      <c r="AC98" s="37">
        <v>29</v>
      </c>
      <c r="AD98" s="22">
        <f t="shared" si="44"/>
        <v>23.172413793103448</v>
      </c>
      <c r="AE98" s="34">
        <v>840</v>
      </c>
      <c r="AF98" s="34">
        <v>72.5</v>
      </c>
      <c r="AG98" s="34">
        <v>11.5</v>
      </c>
      <c r="AH98" s="34">
        <f t="shared" si="30"/>
        <v>924</v>
      </c>
      <c r="AI98" s="75">
        <v>1.3253895141287755</v>
      </c>
    </row>
    <row r="99" spans="2:35" ht="24.95" customHeight="1" x14ac:dyDescent="0.25">
      <c r="B99" s="35">
        <v>6</v>
      </c>
      <c r="C99" s="35">
        <v>3</v>
      </c>
      <c r="D99" s="15" t="s">
        <v>215</v>
      </c>
      <c r="E99" s="15" t="s">
        <v>220</v>
      </c>
      <c r="F99" s="36" t="s">
        <v>221</v>
      </c>
      <c r="G99" s="28" t="s">
        <v>28</v>
      </c>
      <c r="H99" s="28" t="s">
        <v>28</v>
      </c>
      <c r="I99" s="28" t="s">
        <v>28</v>
      </c>
      <c r="J99" s="28" t="s">
        <v>28</v>
      </c>
      <c r="K99" s="29">
        <v>96</v>
      </c>
      <c r="L99" s="30">
        <v>92</v>
      </c>
      <c r="M99" s="30">
        <v>4</v>
      </c>
      <c r="N99" s="31">
        <f t="shared" si="49"/>
        <v>23</v>
      </c>
      <c r="O99" s="29">
        <v>81</v>
      </c>
      <c r="P99" s="30">
        <v>96</v>
      </c>
      <c r="Q99" s="30">
        <v>4</v>
      </c>
      <c r="R99" s="31">
        <f t="shared" si="50"/>
        <v>24</v>
      </c>
      <c r="S99" s="29">
        <v>87</v>
      </c>
      <c r="T99" s="30">
        <v>71</v>
      </c>
      <c r="U99" s="30">
        <v>3</v>
      </c>
      <c r="V99" s="31">
        <f t="shared" si="51"/>
        <v>23.666666666666668</v>
      </c>
      <c r="W99" s="29">
        <v>65</v>
      </c>
      <c r="X99" s="30">
        <v>83</v>
      </c>
      <c r="Y99" s="30">
        <v>4</v>
      </c>
      <c r="Z99" s="31">
        <f t="shared" si="52"/>
        <v>20.75</v>
      </c>
      <c r="AA99" s="29">
        <v>329</v>
      </c>
      <c r="AB99" s="32">
        <v>342</v>
      </c>
      <c r="AC99" s="37">
        <v>15</v>
      </c>
      <c r="AD99" s="22">
        <f t="shared" si="44"/>
        <v>22.8</v>
      </c>
      <c r="AE99" s="34">
        <v>454</v>
      </c>
      <c r="AF99" s="34">
        <v>25</v>
      </c>
      <c r="AG99" s="34">
        <v>7</v>
      </c>
      <c r="AH99" s="34">
        <f t="shared" si="30"/>
        <v>486</v>
      </c>
      <c r="AI99" s="75">
        <v>1.3260194097501465</v>
      </c>
    </row>
    <row r="100" spans="2:35" ht="24.95" customHeight="1" x14ac:dyDescent="0.25">
      <c r="B100" s="35">
        <v>6</v>
      </c>
      <c r="C100" s="35">
        <v>3</v>
      </c>
      <c r="D100" s="15" t="s">
        <v>222</v>
      </c>
      <c r="E100" s="15" t="s">
        <v>223</v>
      </c>
      <c r="F100" s="36" t="s">
        <v>224</v>
      </c>
      <c r="G100" s="28" t="s">
        <v>32</v>
      </c>
      <c r="H100" s="28" t="s">
        <v>28</v>
      </c>
      <c r="I100" s="28" t="s">
        <v>28</v>
      </c>
      <c r="J100" s="28" t="s">
        <v>28</v>
      </c>
      <c r="K100" s="29">
        <v>93</v>
      </c>
      <c r="L100" s="30">
        <v>81</v>
      </c>
      <c r="M100" s="30">
        <v>4</v>
      </c>
      <c r="N100" s="31">
        <f t="shared" si="49"/>
        <v>20.25</v>
      </c>
      <c r="O100" s="29">
        <v>90</v>
      </c>
      <c r="P100" s="30">
        <v>91</v>
      </c>
      <c r="Q100" s="30">
        <v>4</v>
      </c>
      <c r="R100" s="31">
        <f t="shared" si="50"/>
        <v>22.75</v>
      </c>
      <c r="S100" s="29">
        <v>104</v>
      </c>
      <c r="T100" s="30">
        <v>90</v>
      </c>
      <c r="U100" s="30">
        <v>4</v>
      </c>
      <c r="V100" s="31">
        <f t="shared" si="51"/>
        <v>22.5</v>
      </c>
      <c r="W100" s="29">
        <v>82</v>
      </c>
      <c r="X100" s="30">
        <v>103</v>
      </c>
      <c r="Y100" s="30">
        <v>5</v>
      </c>
      <c r="Z100" s="31">
        <f t="shared" si="52"/>
        <v>20.6</v>
      </c>
      <c r="AA100" s="29">
        <v>369</v>
      </c>
      <c r="AB100" s="32">
        <v>365</v>
      </c>
      <c r="AC100" s="37">
        <v>17</v>
      </c>
      <c r="AD100" s="22">
        <f t="shared" si="44"/>
        <v>21.470588235294116</v>
      </c>
      <c r="AE100" s="34">
        <v>498.5</v>
      </c>
      <c r="AF100" s="34">
        <v>32.5</v>
      </c>
      <c r="AG100" s="34">
        <v>7.5</v>
      </c>
      <c r="AH100" s="34">
        <f t="shared" si="30"/>
        <v>538.5</v>
      </c>
      <c r="AI100" s="75">
        <v>1.3481203153343686</v>
      </c>
    </row>
    <row r="101" spans="2:35" s="58" customFormat="1" ht="24.95" customHeight="1" x14ac:dyDescent="0.25">
      <c r="B101" s="52">
        <v>6</v>
      </c>
      <c r="C101" s="52">
        <v>3</v>
      </c>
      <c r="D101" s="38" t="s">
        <v>222</v>
      </c>
      <c r="E101" s="38" t="s">
        <v>225</v>
      </c>
      <c r="F101" s="39" t="s">
        <v>226</v>
      </c>
      <c r="G101" s="28" t="s">
        <v>32</v>
      </c>
      <c r="H101" s="28" t="s">
        <v>28</v>
      </c>
      <c r="I101" s="28" t="s">
        <v>28</v>
      </c>
      <c r="J101" s="28" t="s">
        <v>29</v>
      </c>
      <c r="K101" s="29">
        <v>167</v>
      </c>
      <c r="L101" s="30">
        <v>172</v>
      </c>
      <c r="M101" s="30">
        <v>8</v>
      </c>
      <c r="N101" s="31">
        <f t="shared" si="49"/>
        <v>21.5</v>
      </c>
      <c r="O101" s="29">
        <v>171</v>
      </c>
      <c r="P101" s="30">
        <v>167</v>
      </c>
      <c r="Q101" s="30">
        <v>7</v>
      </c>
      <c r="R101" s="31">
        <f t="shared" si="50"/>
        <v>23.857142857142858</v>
      </c>
      <c r="S101" s="29">
        <v>184</v>
      </c>
      <c r="T101" s="30">
        <v>162</v>
      </c>
      <c r="U101" s="30">
        <v>7</v>
      </c>
      <c r="V101" s="31">
        <f t="shared" si="51"/>
        <v>23.142857142857142</v>
      </c>
      <c r="W101" s="29">
        <v>154</v>
      </c>
      <c r="X101" s="30">
        <v>180</v>
      </c>
      <c r="Y101" s="30">
        <v>8</v>
      </c>
      <c r="Z101" s="31">
        <f t="shared" si="52"/>
        <v>22.5</v>
      </c>
      <c r="AA101" s="29">
        <v>676</v>
      </c>
      <c r="AB101" s="32">
        <v>681</v>
      </c>
      <c r="AC101" s="37">
        <v>30</v>
      </c>
      <c r="AD101" s="22">
        <f t="shared" si="44"/>
        <v>22.7</v>
      </c>
      <c r="AE101" s="34">
        <v>978.2</v>
      </c>
      <c r="AF101" s="34">
        <v>93.8</v>
      </c>
      <c r="AG101" s="34">
        <v>11</v>
      </c>
      <c r="AH101" s="34">
        <f t="shared" si="30"/>
        <v>1083</v>
      </c>
      <c r="AI101" s="75">
        <v>1.3359693943616402</v>
      </c>
    </row>
    <row r="102" spans="2:35" ht="24.95" customHeight="1" x14ac:dyDescent="0.25">
      <c r="B102" s="35">
        <v>6</v>
      </c>
      <c r="C102" s="35">
        <v>3</v>
      </c>
      <c r="D102" s="15" t="s">
        <v>227</v>
      </c>
      <c r="E102" s="15" t="s">
        <v>228</v>
      </c>
      <c r="F102" s="36" t="s">
        <v>229</v>
      </c>
      <c r="G102" s="28" t="s">
        <v>28</v>
      </c>
      <c r="H102" s="28" t="s">
        <v>28</v>
      </c>
      <c r="I102" s="28" t="s">
        <v>28</v>
      </c>
      <c r="J102" s="28" t="s">
        <v>28</v>
      </c>
      <c r="K102" s="29">
        <v>156</v>
      </c>
      <c r="L102" s="30">
        <v>151</v>
      </c>
      <c r="M102" s="30">
        <v>6</v>
      </c>
      <c r="N102" s="31">
        <f t="shared" si="49"/>
        <v>25.166666666666668</v>
      </c>
      <c r="O102" s="29">
        <v>120</v>
      </c>
      <c r="P102" s="30">
        <v>148</v>
      </c>
      <c r="Q102" s="30">
        <v>6</v>
      </c>
      <c r="R102" s="31">
        <f t="shared" si="50"/>
        <v>24.666666666666668</v>
      </c>
      <c r="S102" s="29">
        <v>115</v>
      </c>
      <c r="T102" s="30">
        <v>115</v>
      </c>
      <c r="U102" s="30">
        <v>5</v>
      </c>
      <c r="V102" s="31">
        <f t="shared" si="51"/>
        <v>23</v>
      </c>
      <c r="W102" s="29">
        <v>118</v>
      </c>
      <c r="X102" s="30">
        <v>112</v>
      </c>
      <c r="Y102" s="30">
        <v>5</v>
      </c>
      <c r="Z102" s="31">
        <f t="shared" si="52"/>
        <v>22.4</v>
      </c>
      <c r="AA102" s="29">
        <v>509</v>
      </c>
      <c r="AB102" s="32">
        <v>526</v>
      </c>
      <c r="AC102" s="37">
        <v>22</v>
      </c>
      <c r="AD102" s="22">
        <f t="shared" si="44"/>
        <v>23.90909090909091</v>
      </c>
      <c r="AE102" s="34">
        <v>644</v>
      </c>
      <c r="AF102" s="34">
        <v>54</v>
      </c>
      <c r="AG102" s="34">
        <v>9</v>
      </c>
      <c r="AH102" s="34">
        <f t="shared" si="30"/>
        <v>707</v>
      </c>
      <c r="AI102" s="75">
        <v>1.2476496072683385</v>
      </c>
    </row>
    <row r="103" spans="2:35" ht="24.95" customHeight="1" x14ac:dyDescent="0.25">
      <c r="B103" s="35">
        <v>6</v>
      </c>
      <c r="C103" s="35">
        <v>3</v>
      </c>
      <c r="D103" s="15" t="s">
        <v>227</v>
      </c>
      <c r="E103" s="15" t="s">
        <v>230</v>
      </c>
      <c r="F103" s="36" t="s">
        <v>231</v>
      </c>
      <c r="G103" s="28" t="s">
        <v>28</v>
      </c>
      <c r="H103" s="28" t="s">
        <v>28</v>
      </c>
      <c r="I103" s="28" t="s">
        <v>28</v>
      </c>
      <c r="J103" s="28" t="s">
        <v>29</v>
      </c>
      <c r="K103" s="29">
        <v>181</v>
      </c>
      <c r="L103" s="30">
        <v>166</v>
      </c>
      <c r="M103" s="30">
        <v>7</v>
      </c>
      <c r="N103" s="31">
        <f t="shared" si="49"/>
        <v>23.714285714285715</v>
      </c>
      <c r="O103" s="29">
        <v>148</v>
      </c>
      <c r="P103" s="30">
        <v>177</v>
      </c>
      <c r="Q103" s="30">
        <v>7</v>
      </c>
      <c r="R103" s="31">
        <f t="shared" si="50"/>
        <v>25.285714285714285</v>
      </c>
      <c r="S103" s="29">
        <v>163</v>
      </c>
      <c r="T103" s="30">
        <v>149</v>
      </c>
      <c r="U103" s="30">
        <v>6</v>
      </c>
      <c r="V103" s="31">
        <f t="shared" si="51"/>
        <v>24.833333333333332</v>
      </c>
      <c r="W103" s="29">
        <v>146</v>
      </c>
      <c r="X103" s="30">
        <v>161</v>
      </c>
      <c r="Y103" s="30">
        <v>7</v>
      </c>
      <c r="Z103" s="31">
        <f t="shared" si="52"/>
        <v>23</v>
      </c>
      <c r="AA103" s="29">
        <v>638</v>
      </c>
      <c r="AB103" s="32">
        <v>653</v>
      </c>
      <c r="AC103" s="37">
        <v>27</v>
      </c>
      <c r="AD103" s="22">
        <f t="shared" si="44"/>
        <v>24.185185185185187</v>
      </c>
      <c r="AE103" s="34">
        <v>869.5</v>
      </c>
      <c r="AF103" s="34">
        <v>74.5</v>
      </c>
      <c r="AG103" s="34">
        <v>10</v>
      </c>
      <c r="AH103" s="34">
        <f t="shared" si="30"/>
        <v>954</v>
      </c>
      <c r="AI103" s="75">
        <v>1.2775272622006628</v>
      </c>
    </row>
    <row r="104" spans="2:35" ht="24.95" customHeight="1" x14ac:dyDescent="0.25">
      <c r="B104" s="35">
        <v>6</v>
      </c>
      <c r="C104" s="35">
        <v>3</v>
      </c>
      <c r="D104" s="15" t="s">
        <v>227</v>
      </c>
      <c r="E104" s="15" t="s">
        <v>232</v>
      </c>
      <c r="F104" s="36" t="s">
        <v>233</v>
      </c>
      <c r="G104" s="28" t="s">
        <v>28</v>
      </c>
      <c r="H104" s="28" t="s">
        <v>28</v>
      </c>
      <c r="I104" s="28" t="s">
        <v>28</v>
      </c>
      <c r="J104" s="28" t="s">
        <v>28</v>
      </c>
      <c r="K104" s="29">
        <v>127</v>
      </c>
      <c r="L104" s="30">
        <v>125</v>
      </c>
      <c r="M104" s="30">
        <v>5</v>
      </c>
      <c r="N104" s="31">
        <f t="shared" si="49"/>
        <v>25</v>
      </c>
      <c r="O104" s="29">
        <v>114</v>
      </c>
      <c r="P104" s="30">
        <v>127</v>
      </c>
      <c r="Q104" s="30">
        <v>5</v>
      </c>
      <c r="R104" s="31">
        <f t="shared" si="50"/>
        <v>25.4</v>
      </c>
      <c r="S104" s="29">
        <v>125</v>
      </c>
      <c r="T104" s="30">
        <v>104</v>
      </c>
      <c r="U104" s="30">
        <v>5</v>
      </c>
      <c r="V104" s="31">
        <f t="shared" si="51"/>
        <v>20.8</v>
      </c>
      <c r="W104" s="29">
        <v>123</v>
      </c>
      <c r="X104" s="30">
        <v>129</v>
      </c>
      <c r="Y104" s="30">
        <v>5</v>
      </c>
      <c r="Z104" s="31">
        <f t="shared" si="52"/>
        <v>25.8</v>
      </c>
      <c r="AA104" s="29">
        <v>489</v>
      </c>
      <c r="AB104" s="32">
        <v>485</v>
      </c>
      <c r="AC104" s="37">
        <v>20</v>
      </c>
      <c r="AD104" s="22">
        <f t="shared" si="44"/>
        <v>24.25</v>
      </c>
      <c r="AE104" s="34">
        <v>574</v>
      </c>
      <c r="AF104" s="34">
        <v>52</v>
      </c>
      <c r="AG104" s="34">
        <v>8</v>
      </c>
      <c r="AH104" s="34">
        <f t="shared" si="30"/>
        <v>634</v>
      </c>
      <c r="AI104" s="75">
        <v>1.2321393030807724</v>
      </c>
    </row>
    <row r="105" spans="2:35" s="57" customFormat="1" ht="24.95" customHeight="1" x14ac:dyDescent="0.25">
      <c r="B105" s="53" t="s">
        <v>72</v>
      </c>
      <c r="C105" s="54"/>
      <c r="D105" s="55"/>
      <c r="E105" s="55"/>
      <c r="F105" s="55"/>
      <c r="G105" s="54"/>
      <c r="H105" s="55"/>
      <c r="I105" s="54"/>
      <c r="J105" s="56"/>
      <c r="K105" s="44">
        <f>SUM(K85:K104)</f>
        <v>2653</v>
      </c>
      <c r="L105" s="45">
        <f>SUM(L85:L104)</f>
        <v>2569</v>
      </c>
      <c r="M105" s="45">
        <f t="shared" ref="M105:Y105" si="53">SUM(M85:M104)</f>
        <v>113</v>
      </c>
      <c r="N105" s="46">
        <f t="shared" si="49"/>
        <v>22.734513274336283</v>
      </c>
      <c r="O105" s="44">
        <f t="shared" ref="O105:P105" si="54">SUM(O85:O104)</f>
        <v>2410</v>
      </c>
      <c r="P105" s="45">
        <f t="shared" si="54"/>
        <v>2615</v>
      </c>
      <c r="Q105" s="45">
        <f t="shared" si="53"/>
        <v>113</v>
      </c>
      <c r="R105" s="46">
        <f t="shared" si="50"/>
        <v>23.141592920353983</v>
      </c>
      <c r="S105" s="44">
        <f t="shared" ref="S105:T105" si="55">SUM(S85:S104)</f>
        <v>2437</v>
      </c>
      <c r="T105" s="45">
        <f t="shared" si="55"/>
        <v>2379</v>
      </c>
      <c r="U105" s="45">
        <f t="shared" si="53"/>
        <v>104</v>
      </c>
      <c r="V105" s="46">
        <f t="shared" si="51"/>
        <v>22.875</v>
      </c>
      <c r="W105" s="44">
        <f t="shared" ref="W105:X105" si="56">SUM(W85:W104)</f>
        <v>2296</v>
      </c>
      <c r="X105" s="45">
        <f t="shared" si="56"/>
        <v>2405</v>
      </c>
      <c r="Y105" s="45">
        <f t="shared" si="53"/>
        <v>105</v>
      </c>
      <c r="Z105" s="46">
        <f t="shared" si="52"/>
        <v>22.904761904761905</v>
      </c>
      <c r="AA105" s="45">
        <f>SUM(AA85:AA104)</f>
        <v>9796</v>
      </c>
      <c r="AB105" s="45">
        <f>SUM(AB85:AB104)</f>
        <v>9968</v>
      </c>
      <c r="AC105" s="45">
        <f>SUM(AC85:AC104)</f>
        <v>435</v>
      </c>
      <c r="AD105" s="46">
        <f t="shared" si="44"/>
        <v>22.914942528735633</v>
      </c>
      <c r="AE105" s="47">
        <f>SUM(AE85:AE104)</f>
        <v>13473.550000000001</v>
      </c>
      <c r="AF105" s="47">
        <f>SUM(AF85:AF104)</f>
        <v>1054.9499999999998</v>
      </c>
      <c r="AG105" s="47">
        <f>SUM(AG85:AG104)</f>
        <v>189.5</v>
      </c>
      <c r="AH105" s="48">
        <f t="shared" si="30"/>
        <v>14718</v>
      </c>
      <c r="AI105" s="49">
        <v>1.3460000000000001</v>
      </c>
    </row>
    <row r="106" spans="2:35" s="57" customFormat="1" ht="24.95" customHeight="1" x14ac:dyDescent="0.25">
      <c r="B106" s="53" t="s">
        <v>173</v>
      </c>
      <c r="C106" s="54"/>
      <c r="D106" s="55"/>
      <c r="E106" s="55"/>
      <c r="F106" s="55"/>
      <c r="G106" s="54"/>
      <c r="H106" s="55"/>
      <c r="I106" s="54"/>
      <c r="J106" s="56"/>
      <c r="K106" s="44">
        <f>K84+K105</f>
        <v>4178</v>
      </c>
      <c r="L106" s="45">
        <f>L84+L105</f>
        <v>4169</v>
      </c>
      <c r="M106" s="45">
        <f t="shared" ref="M106:Y106" si="57">M84+M105</f>
        <v>182</v>
      </c>
      <c r="N106" s="46">
        <f t="shared" si="49"/>
        <v>22.906593406593405</v>
      </c>
      <c r="O106" s="44">
        <f t="shared" ref="O106:P106" si="58">O84+O105</f>
        <v>3889</v>
      </c>
      <c r="P106" s="45">
        <f t="shared" si="58"/>
        <v>4112</v>
      </c>
      <c r="Q106" s="45">
        <f t="shared" si="57"/>
        <v>178</v>
      </c>
      <c r="R106" s="46">
        <f t="shared" si="50"/>
        <v>23.101123595505619</v>
      </c>
      <c r="S106" s="44">
        <f t="shared" ref="S106:T106" si="59">S84+S105</f>
        <v>3823</v>
      </c>
      <c r="T106" s="45">
        <f t="shared" si="59"/>
        <v>3853</v>
      </c>
      <c r="U106" s="45">
        <f t="shared" si="57"/>
        <v>170</v>
      </c>
      <c r="V106" s="46">
        <f t="shared" si="51"/>
        <v>22.664705882352941</v>
      </c>
      <c r="W106" s="44">
        <f t="shared" ref="W106:X106" si="60">W84+W105</f>
        <v>3675</v>
      </c>
      <c r="X106" s="45">
        <f t="shared" si="60"/>
        <v>3773</v>
      </c>
      <c r="Y106" s="45">
        <f t="shared" si="57"/>
        <v>164</v>
      </c>
      <c r="Z106" s="46">
        <f t="shared" si="52"/>
        <v>23.006097560975611</v>
      </c>
      <c r="AA106" s="45">
        <f>AA105+AA84</f>
        <v>15565</v>
      </c>
      <c r="AB106" s="45">
        <f>AB105+AB84</f>
        <v>15907</v>
      </c>
      <c r="AC106" s="45">
        <f>AC105+AC84</f>
        <v>694</v>
      </c>
      <c r="AD106" s="46">
        <f t="shared" si="44"/>
        <v>22.920749279538907</v>
      </c>
      <c r="AE106" s="47">
        <f>AE105+AE84</f>
        <v>21539.25</v>
      </c>
      <c r="AF106" s="47">
        <f>AF105+AF84</f>
        <v>1738.4999999999998</v>
      </c>
      <c r="AG106" s="47">
        <f>AG105+AG84</f>
        <v>289.5</v>
      </c>
      <c r="AH106" s="48">
        <f t="shared" si="30"/>
        <v>23567.25</v>
      </c>
      <c r="AI106" s="49">
        <v>1.37</v>
      </c>
    </row>
    <row r="107" spans="2:35" ht="24.95" customHeight="1" x14ac:dyDescent="0.25">
      <c r="B107" s="35">
        <v>7</v>
      </c>
      <c r="C107" s="35">
        <v>4</v>
      </c>
      <c r="D107" s="15" t="s">
        <v>234</v>
      </c>
      <c r="E107" s="15" t="s">
        <v>235</v>
      </c>
      <c r="F107" s="36" t="s">
        <v>236</v>
      </c>
      <c r="G107" s="51" t="s">
        <v>28</v>
      </c>
      <c r="H107" s="51" t="s">
        <v>28</v>
      </c>
      <c r="I107" s="51" t="s">
        <v>28</v>
      </c>
      <c r="J107" s="51" t="s">
        <v>28</v>
      </c>
      <c r="K107" s="29">
        <v>121</v>
      </c>
      <c r="L107" s="30">
        <v>136</v>
      </c>
      <c r="M107" s="30">
        <v>6</v>
      </c>
      <c r="N107" s="31">
        <f t="shared" ref="N107:N124" si="61">L107/M107</f>
        <v>22.666666666666668</v>
      </c>
      <c r="O107" s="29">
        <v>146</v>
      </c>
      <c r="P107" s="30">
        <v>121</v>
      </c>
      <c r="Q107" s="30">
        <v>5</v>
      </c>
      <c r="R107" s="31">
        <f t="shared" ref="R107:R124" si="62">P107/Q107</f>
        <v>24.2</v>
      </c>
      <c r="S107" s="29">
        <v>122</v>
      </c>
      <c r="T107" s="30">
        <v>145</v>
      </c>
      <c r="U107" s="30">
        <v>6</v>
      </c>
      <c r="V107" s="31">
        <f t="shared" ref="V107:V124" si="63">T107/U107</f>
        <v>24.166666666666668</v>
      </c>
      <c r="W107" s="29">
        <v>118</v>
      </c>
      <c r="X107" s="30">
        <v>122</v>
      </c>
      <c r="Y107" s="30">
        <v>5</v>
      </c>
      <c r="Z107" s="31">
        <f t="shared" ref="Z107:Z124" si="64">X107/Y107</f>
        <v>24.4</v>
      </c>
      <c r="AA107" s="29">
        <v>507</v>
      </c>
      <c r="AB107" s="32">
        <v>524</v>
      </c>
      <c r="AC107" s="32">
        <v>22</v>
      </c>
      <c r="AD107" s="33">
        <f t="shared" si="44"/>
        <v>23.818181818181817</v>
      </c>
      <c r="AE107" s="34">
        <v>643</v>
      </c>
      <c r="AF107" s="34">
        <v>60.5</v>
      </c>
      <c r="AG107" s="34">
        <v>10</v>
      </c>
      <c r="AH107" s="34">
        <f t="shared" si="30"/>
        <v>713.5</v>
      </c>
      <c r="AI107" s="75">
        <v>1.2054007271828684</v>
      </c>
    </row>
    <row r="108" spans="2:35" ht="24.95" customHeight="1" x14ac:dyDescent="0.25">
      <c r="B108" s="35">
        <v>7</v>
      </c>
      <c r="C108" s="35">
        <v>4</v>
      </c>
      <c r="D108" s="15" t="s">
        <v>234</v>
      </c>
      <c r="E108" s="15" t="s">
        <v>237</v>
      </c>
      <c r="F108" s="36" t="s">
        <v>238</v>
      </c>
      <c r="G108" s="28" t="s">
        <v>27</v>
      </c>
      <c r="H108" s="28" t="s">
        <v>28</v>
      </c>
      <c r="I108" s="28" t="s">
        <v>14</v>
      </c>
      <c r="J108" s="28" t="s">
        <v>29</v>
      </c>
      <c r="K108" s="29">
        <v>118</v>
      </c>
      <c r="L108" s="30">
        <v>104</v>
      </c>
      <c r="M108" s="30">
        <v>5</v>
      </c>
      <c r="N108" s="31">
        <f t="shared" si="61"/>
        <v>20.8</v>
      </c>
      <c r="O108" s="29">
        <v>118</v>
      </c>
      <c r="P108" s="30">
        <v>115</v>
      </c>
      <c r="Q108" s="30">
        <v>5</v>
      </c>
      <c r="R108" s="31">
        <f t="shared" si="62"/>
        <v>23</v>
      </c>
      <c r="S108" s="29">
        <v>130</v>
      </c>
      <c r="T108" s="30">
        <v>114</v>
      </c>
      <c r="U108" s="30">
        <v>5</v>
      </c>
      <c r="V108" s="31">
        <f t="shared" si="63"/>
        <v>22.8</v>
      </c>
      <c r="W108" s="29">
        <v>107</v>
      </c>
      <c r="X108" s="30">
        <v>135</v>
      </c>
      <c r="Y108" s="30">
        <v>6</v>
      </c>
      <c r="Z108" s="31">
        <f t="shared" si="64"/>
        <v>22.5</v>
      </c>
      <c r="AA108" s="29">
        <v>473</v>
      </c>
      <c r="AB108" s="32">
        <v>468</v>
      </c>
      <c r="AC108" s="37">
        <v>21</v>
      </c>
      <c r="AD108" s="22">
        <f t="shared" si="44"/>
        <v>22.285714285714285</v>
      </c>
      <c r="AE108" s="34">
        <v>828.27</v>
      </c>
      <c r="AF108" s="34">
        <v>72.73</v>
      </c>
      <c r="AG108" s="34">
        <v>14</v>
      </c>
      <c r="AH108" s="34">
        <f t="shared" si="30"/>
        <v>915</v>
      </c>
      <c r="AI108" s="75">
        <v>1.5677329348307723</v>
      </c>
    </row>
    <row r="109" spans="2:35" ht="24.95" customHeight="1" x14ac:dyDescent="0.25">
      <c r="B109" s="35">
        <v>7</v>
      </c>
      <c r="C109" s="35">
        <v>4</v>
      </c>
      <c r="D109" s="15" t="s">
        <v>239</v>
      </c>
      <c r="E109" s="15" t="s">
        <v>240</v>
      </c>
      <c r="F109" s="36" t="s">
        <v>241</v>
      </c>
      <c r="G109" s="28" t="s">
        <v>32</v>
      </c>
      <c r="H109" s="28" t="s">
        <v>28</v>
      </c>
      <c r="I109" s="28" t="s">
        <v>28</v>
      </c>
      <c r="J109" s="28" t="s">
        <v>28</v>
      </c>
      <c r="K109" s="29">
        <v>146</v>
      </c>
      <c r="L109" s="30">
        <v>114</v>
      </c>
      <c r="M109" s="30">
        <v>5</v>
      </c>
      <c r="N109" s="31">
        <f t="shared" si="61"/>
        <v>22.8</v>
      </c>
      <c r="O109" s="29">
        <v>120</v>
      </c>
      <c r="P109" s="30">
        <v>150</v>
      </c>
      <c r="Q109" s="30">
        <v>6</v>
      </c>
      <c r="R109" s="31">
        <f t="shared" si="62"/>
        <v>25</v>
      </c>
      <c r="S109" s="29">
        <v>100</v>
      </c>
      <c r="T109" s="30">
        <v>120</v>
      </c>
      <c r="U109" s="30">
        <v>5</v>
      </c>
      <c r="V109" s="31">
        <f t="shared" si="63"/>
        <v>24</v>
      </c>
      <c r="W109" s="29">
        <v>118</v>
      </c>
      <c r="X109" s="30">
        <v>97</v>
      </c>
      <c r="Y109" s="30">
        <v>5</v>
      </c>
      <c r="Z109" s="31">
        <f t="shared" si="64"/>
        <v>19.399999999999999</v>
      </c>
      <c r="AA109" s="29">
        <v>484</v>
      </c>
      <c r="AB109" s="32">
        <v>481</v>
      </c>
      <c r="AC109" s="37">
        <v>21</v>
      </c>
      <c r="AD109" s="22">
        <f t="shared" si="44"/>
        <v>22.904761904761905</v>
      </c>
      <c r="AE109" s="34">
        <v>596.6</v>
      </c>
      <c r="AF109" s="34">
        <v>59.6</v>
      </c>
      <c r="AG109" s="34">
        <v>10</v>
      </c>
      <c r="AH109" s="34">
        <f t="shared" si="30"/>
        <v>666.2</v>
      </c>
      <c r="AI109" s="75">
        <v>1.325</v>
      </c>
    </row>
    <row r="110" spans="2:35" ht="24.95" customHeight="1" x14ac:dyDescent="0.25">
      <c r="B110" s="35">
        <v>7</v>
      </c>
      <c r="C110" s="35">
        <v>4</v>
      </c>
      <c r="D110" s="15" t="s">
        <v>234</v>
      </c>
      <c r="E110" s="15" t="s">
        <v>242</v>
      </c>
      <c r="F110" s="36" t="s">
        <v>243</v>
      </c>
      <c r="G110" s="28" t="s">
        <v>32</v>
      </c>
      <c r="H110" s="28" t="s">
        <v>28</v>
      </c>
      <c r="I110" s="28" t="s">
        <v>14</v>
      </c>
      <c r="J110" s="28" t="s">
        <v>28</v>
      </c>
      <c r="K110" s="29">
        <v>140</v>
      </c>
      <c r="L110" s="30">
        <v>137</v>
      </c>
      <c r="M110" s="30">
        <v>6</v>
      </c>
      <c r="N110" s="31">
        <f t="shared" si="61"/>
        <v>22.833333333333332</v>
      </c>
      <c r="O110" s="29">
        <v>113</v>
      </c>
      <c r="P110" s="30">
        <v>139</v>
      </c>
      <c r="Q110" s="30">
        <v>6</v>
      </c>
      <c r="R110" s="31">
        <f t="shared" si="62"/>
        <v>23.166666666666668</v>
      </c>
      <c r="S110" s="29">
        <v>116</v>
      </c>
      <c r="T110" s="30">
        <v>119</v>
      </c>
      <c r="U110" s="30">
        <v>5</v>
      </c>
      <c r="V110" s="31">
        <f t="shared" si="63"/>
        <v>23.8</v>
      </c>
      <c r="W110" s="29">
        <v>136</v>
      </c>
      <c r="X110" s="30">
        <v>117</v>
      </c>
      <c r="Y110" s="30">
        <v>5</v>
      </c>
      <c r="Z110" s="31">
        <f t="shared" si="64"/>
        <v>23.4</v>
      </c>
      <c r="AA110" s="29">
        <v>505</v>
      </c>
      <c r="AB110" s="32">
        <v>512</v>
      </c>
      <c r="AC110" s="37">
        <v>22</v>
      </c>
      <c r="AD110" s="22">
        <f t="shared" si="44"/>
        <v>23.272727272727273</v>
      </c>
      <c r="AE110" s="34">
        <v>646</v>
      </c>
      <c r="AF110" s="34">
        <v>43.5</v>
      </c>
      <c r="AG110" s="34">
        <v>10</v>
      </c>
      <c r="AH110" s="34">
        <f t="shared" si="30"/>
        <v>699.5</v>
      </c>
      <c r="AI110" s="75">
        <v>1.325787516944585</v>
      </c>
    </row>
    <row r="111" spans="2:35" ht="24.95" customHeight="1" x14ac:dyDescent="0.25">
      <c r="B111" s="35">
        <v>7</v>
      </c>
      <c r="C111" s="35">
        <v>4</v>
      </c>
      <c r="D111" s="15" t="s">
        <v>234</v>
      </c>
      <c r="E111" s="15" t="s">
        <v>244</v>
      </c>
      <c r="F111" s="36" t="s">
        <v>245</v>
      </c>
      <c r="G111" s="28" t="s">
        <v>32</v>
      </c>
      <c r="H111" s="28" t="s">
        <v>28</v>
      </c>
      <c r="I111" s="28" t="s">
        <v>28</v>
      </c>
      <c r="J111" s="28" t="s">
        <v>28</v>
      </c>
      <c r="K111" s="29">
        <v>118</v>
      </c>
      <c r="L111" s="30">
        <v>132</v>
      </c>
      <c r="M111" s="30">
        <v>6</v>
      </c>
      <c r="N111" s="31">
        <f t="shared" si="61"/>
        <v>22</v>
      </c>
      <c r="O111" s="29">
        <v>106</v>
      </c>
      <c r="P111" s="30">
        <v>119</v>
      </c>
      <c r="Q111" s="30">
        <v>5</v>
      </c>
      <c r="R111" s="31">
        <f t="shared" si="62"/>
        <v>23.8</v>
      </c>
      <c r="S111" s="29">
        <v>115</v>
      </c>
      <c r="T111" s="30">
        <v>110</v>
      </c>
      <c r="U111" s="30">
        <v>5</v>
      </c>
      <c r="V111" s="31">
        <f t="shared" si="63"/>
        <v>22</v>
      </c>
      <c r="W111" s="29">
        <v>109</v>
      </c>
      <c r="X111" s="30">
        <v>116</v>
      </c>
      <c r="Y111" s="30">
        <v>5</v>
      </c>
      <c r="Z111" s="31">
        <f t="shared" si="64"/>
        <v>23.2</v>
      </c>
      <c r="AA111" s="29">
        <v>448</v>
      </c>
      <c r="AB111" s="32">
        <v>477</v>
      </c>
      <c r="AC111" s="37">
        <v>21</v>
      </c>
      <c r="AD111" s="22">
        <f t="shared" si="44"/>
        <v>22.714285714285715</v>
      </c>
      <c r="AE111" s="34">
        <v>597.5</v>
      </c>
      <c r="AF111" s="34">
        <v>51.5</v>
      </c>
      <c r="AG111" s="34">
        <v>9</v>
      </c>
      <c r="AH111" s="34">
        <f t="shared" si="30"/>
        <v>658</v>
      </c>
      <c r="AI111" s="75">
        <v>1.3709178034028164</v>
      </c>
    </row>
    <row r="112" spans="2:35" ht="24.95" customHeight="1" x14ac:dyDescent="0.25">
      <c r="B112" s="35">
        <v>7</v>
      </c>
      <c r="C112" s="35">
        <v>4</v>
      </c>
      <c r="D112" s="15" t="s">
        <v>246</v>
      </c>
      <c r="E112" s="15" t="s">
        <v>161</v>
      </c>
      <c r="F112" s="36" t="s">
        <v>247</v>
      </c>
      <c r="G112" s="28" t="s">
        <v>27</v>
      </c>
      <c r="H112" s="28" t="s">
        <v>13</v>
      </c>
      <c r="I112" s="28" t="s">
        <v>14</v>
      </c>
      <c r="J112" s="28" t="s">
        <v>28</v>
      </c>
      <c r="K112" s="29">
        <v>172</v>
      </c>
      <c r="L112" s="30">
        <v>152</v>
      </c>
      <c r="M112" s="30">
        <v>7</v>
      </c>
      <c r="N112" s="31">
        <f t="shared" si="61"/>
        <v>21.714285714285715</v>
      </c>
      <c r="O112" s="29">
        <v>165</v>
      </c>
      <c r="P112" s="30">
        <v>169</v>
      </c>
      <c r="Q112" s="30">
        <v>8</v>
      </c>
      <c r="R112" s="31">
        <f t="shared" si="62"/>
        <v>21.125</v>
      </c>
      <c r="S112" s="29">
        <v>133</v>
      </c>
      <c r="T112" s="30">
        <v>164</v>
      </c>
      <c r="U112" s="30">
        <v>8</v>
      </c>
      <c r="V112" s="31">
        <f t="shared" si="63"/>
        <v>20.5</v>
      </c>
      <c r="W112" s="29">
        <v>142</v>
      </c>
      <c r="X112" s="30">
        <v>129</v>
      </c>
      <c r="Y112" s="30">
        <v>6</v>
      </c>
      <c r="Z112" s="31">
        <f t="shared" si="64"/>
        <v>21.5</v>
      </c>
      <c r="AA112" s="29">
        <v>612</v>
      </c>
      <c r="AB112" s="32">
        <v>614</v>
      </c>
      <c r="AC112" s="37">
        <v>29</v>
      </c>
      <c r="AD112" s="22">
        <f t="shared" si="44"/>
        <v>21.172413793103448</v>
      </c>
      <c r="AE112" s="34">
        <v>976</v>
      </c>
      <c r="AF112" s="34">
        <v>103.5</v>
      </c>
      <c r="AG112" s="34">
        <v>14</v>
      </c>
      <c r="AH112" s="34">
        <f t="shared" si="30"/>
        <v>1093.5</v>
      </c>
      <c r="AI112" s="75">
        <v>1.6697453422554118</v>
      </c>
    </row>
    <row r="113" spans="2:35" ht="24.95" customHeight="1" x14ac:dyDescent="0.25">
      <c r="B113" s="35">
        <v>7</v>
      </c>
      <c r="C113" s="35">
        <v>4</v>
      </c>
      <c r="D113" s="15" t="s">
        <v>246</v>
      </c>
      <c r="E113" s="15" t="s">
        <v>248</v>
      </c>
      <c r="F113" s="36" t="s">
        <v>249</v>
      </c>
      <c r="G113" s="28" t="s">
        <v>27</v>
      </c>
      <c r="H113" s="28" t="s">
        <v>28</v>
      </c>
      <c r="I113" s="28" t="s">
        <v>14</v>
      </c>
      <c r="J113" s="28" t="s">
        <v>29</v>
      </c>
      <c r="K113" s="29">
        <v>183</v>
      </c>
      <c r="L113" s="30">
        <v>176</v>
      </c>
      <c r="M113" s="30">
        <v>8</v>
      </c>
      <c r="N113" s="31">
        <f t="shared" si="61"/>
        <v>22</v>
      </c>
      <c r="O113" s="29">
        <v>151</v>
      </c>
      <c r="P113" s="30">
        <v>176</v>
      </c>
      <c r="Q113" s="30">
        <v>8</v>
      </c>
      <c r="R113" s="31">
        <f t="shared" si="62"/>
        <v>22</v>
      </c>
      <c r="S113" s="29">
        <v>142</v>
      </c>
      <c r="T113" s="30">
        <v>161</v>
      </c>
      <c r="U113" s="30">
        <v>7</v>
      </c>
      <c r="V113" s="31">
        <f t="shared" si="63"/>
        <v>23</v>
      </c>
      <c r="W113" s="29">
        <v>113</v>
      </c>
      <c r="X113" s="30">
        <v>135</v>
      </c>
      <c r="Y113" s="30">
        <v>6</v>
      </c>
      <c r="Z113" s="31">
        <f t="shared" si="64"/>
        <v>22.5</v>
      </c>
      <c r="AA113" s="29">
        <v>589</v>
      </c>
      <c r="AB113" s="32">
        <v>648</v>
      </c>
      <c r="AC113" s="37">
        <v>29</v>
      </c>
      <c r="AD113" s="22">
        <f t="shared" si="44"/>
        <v>22.344827586206897</v>
      </c>
      <c r="AE113" s="34">
        <v>1005</v>
      </c>
      <c r="AF113" s="34">
        <v>124</v>
      </c>
      <c r="AG113" s="34">
        <v>14</v>
      </c>
      <c r="AH113" s="34">
        <f t="shared" si="30"/>
        <v>1143</v>
      </c>
      <c r="AI113" s="75">
        <v>1.5199790481126811</v>
      </c>
    </row>
    <row r="114" spans="2:35" ht="24.95" customHeight="1" x14ac:dyDescent="0.25">
      <c r="B114" s="35">
        <v>7</v>
      </c>
      <c r="C114" s="35">
        <v>4</v>
      </c>
      <c r="D114" s="15" t="s">
        <v>246</v>
      </c>
      <c r="E114" s="15" t="s">
        <v>250</v>
      </c>
      <c r="F114" s="36" t="s">
        <v>251</v>
      </c>
      <c r="G114" s="28" t="s">
        <v>27</v>
      </c>
      <c r="H114" s="28"/>
      <c r="I114" s="28"/>
      <c r="J114" s="28"/>
      <c r="K114" s="29">
        <v>136</v>
      </c>
      <c r="L114" s="30">
        <v>120</v>
      </c>
      <c r="M114" s="30">
        <v>5</v>
      </c>
      <c r="N114" s="31">
        <f t="shared" si="61"/>
        <v>24</v>
      </c>
      <c r="O114" s="29">
        <v>151</v>
      </c>
      <c r="P114" s="30">
        <v>134</v>
      </c>
      <c r="Q114" s="30">
        <v>6</v>
      </c>
      <c r="R114" s="31">
        <f t="shared" si="62"/>
        <v>22.333333333333332</v>
      </c>
      <c r="S114" s="29">
        <v>160</v>
      </c>
      <c r="T114" s="30">
        <v>149</v>
      </c>
      <c r="U114" s="30">
        <v>7</v>
      </c>
      <c r="V114" s="31">
        <f t="shared" si="63"/>
        <v>21.285714285714285</v>
      </c>
      <c r="W114" s="29">
        <v>128</v>
      </c>
      <c r="X114" s="30">
        <v>147</v>
      </c>
      <c r="Y114" s="30">
        <v>7</v>
      </c>
      <c r="Z114" s="31">
        <f t="shared" si="64"/>
        <v>21</v>
      </c>
      <c r="AA114" s="29">
        <v>575</v>
      </c>
      <c r="AB114" s="32">
        <v>550</v>
      </c>
      <c r="AC114" s="37">
        <v>25</v>
      </c>
      <c r="AD114" s="22">
        <f t="shared" si="44"/>
        <v>22</v>
      </c>
      <c r="AE114" s="34">
        <v>796</v>
      </c>
      <c r="AF114" s="34">
        <v>82.5</v>
      </c>
      <c r="AG114" s="34">
        <v>17</v>
      </c>
      <c r="AH114" s="34">
        <f t="shared" si="30"/>
        <v>895.5</v>
      </c>
      <c r="AI114" s="75">
        <v>1.518291011867329</v>
      </c>
    </row>
    <row r="115" spans="2:35" ht="24.95" customHeight="1" x14ac:dyDescent="0.25">
      <c r="B115" s="35">
        <v>7</v>
      </c>
      <c r="C115" s="35">
        <v>4</v>
      </c>
      <c r="D115" s="15" t="s">
        <v>252</v>
      </c>
      <c r="E115" s="15" t="s">
        <v>253</v>
      </c>
      <c r="F115" s="36" t="s">
        <v>254</v>
      </c>
      <c r="G115" s="28" t="s">
        <v>28</v>
      </c>
      <c r="H115" s="28" t="s">
        <v>28</v>
      </c>
      <c r="I115" s="28" t="s">
        <v>28</v>
      </c>
      <c r="J115" s="28" t="s">
        <v>28</v>
      </c>
      <c r="K115" s="29">
        <v>201</v>
      </c>
      <c r="L115" s="30">
        <v>195</v>
      </c>
      <c r="M115" s="30">
        <v>7</v>
      </c>
      <c r="N115" s="31">
        <f t="shared" si="61"/>
        <v>27.857142857142858</v>
      </c>
      <c r="O115" s="29">
        <v>180</v>
      </c>
      <c r="P115" s="30">
        <v>212</v>
      </c>
      <c r="Q115" s="30">
        <v>8</v>
      </c>
      <c r="R115" s="31">
        <f t="shared" si="62"/>
        <v>26.5</v>
      </c>
      <c r="S115" s="29">
        <v>187</v>
      </c>
      <c r="T115" s="30">
        <v>180</v>
      </c>
      <c r="U115" s="30">
        <v>7</v>
      </c>
      <c r="V115" s="31">
        <f t="shared" si="63"/>
        <v>25.714285714285715</v>
      </c>
      <c r="W115" s="29">
        <v>174</v>
      </c>
      <c r="X115" s="30">
        <v>192</v>
      </c>
      <c r="Y115" s="30">
        <v>7</v>
      </c>
      <c r="Z115" s="31">
        <f t="shared" si="64"/>
        <v>27.428571428571427</v>
      </c>
      <c r="AA115" s="29">
        <v>742</v>
      </c>
      <c r="AB115" s="32">
        <v>779</v>
      </c>
      <c r="AC115" s="37">
        <v>29</v>
      </c>
      <c r="AD115" s="22">
        <f t="shared" si="44"/>
        <v>26.862068965517242</v>
      </c>
      <c r="AE115" s="34">
        <v>803.4</v>
      </c>
      <c r="AF115" s="34">
        <v>61.6</v>
      </c>
      <c r="AG115" s="34">
        <v>7</v>
      </c>
      <c r="AH115" s="34">
        <f t="shared" si="30"/>
        <v>872</v>
      </c>
      <c r="AI115" s="75">
        <v>1.1671440437601057</v>
      </c>
    </row>
    <row r="116" spans="2:35" ht="24.95" customHeight="1" x14ac:dyDescent="0.25">
      <c r="B116" s="35">
        <v>7</v>
      </c>
      <c r="C116" s="35">
        <v>4</v>
      </c>
      <c r="D116" s="15" t="s">
        <v>255</v>
      </c>
      <c r="E116" s="15" t="s">
        <v>256</v>
      </c>
      <c r="F116" s="36" t="s">
        <v>257</v>
      </c>
      <c r="G116" s="28" t="s">
        <v>28</v>
      </c>
      <c r="H116" s="28" t="s">
        <v>28</v>
      </c>
      <c r="I116" s="28" t="s">
        <v>28</v>
      </c>
      <c r="J116" s="28" t="s">
        <v>28</v>
      </c>
      <c r="K116" s="29">
        <v>121</v>
      </c>
      <c r="L116" s="30">
        <v>165</v>
      </c>
      <c r="M116" s="30">
        <v>7</v>
      </c>
      <c r="N116" s="31">
        <f t="shared" si="61"/>
        <v>23.571428571428573</v>
      </c>
      <c r="O116" s="29">
        <v>155</v>
      </c>
      <c r="P116" s="30">
        <v>114</v>
      </c>
      <c r="Q116" s="30">
        <v>5</v>
      </c>
      <c r="R116" s="31">
        <f t="shared" si="62"/>
        <v>22.8</v>
      </c>
      <c r="S116" s="29">
        <v>119</v>
      </c>
      <c r="T116" s="30">
        <v>141</v>
      </c>
      <c r="U116" s="30">
        <v>6</v>
      </c>
      <c r="V116" s="31">
        <f t="shared" si="63"/>
        <v>23.5</v>
      </c>
      <c r="W116" s="29">
        <v>99</v>
      </c>
      <c r="X116" s="30">
        <v>121</v>
      </c>
      <c r="Y116" s="30">
        <v>5</v>
      </c>
      <c r="Z116" s="31">
        <f t="shared" si="64"/>
        <v>24.2</v>
      </c>
      <c r="AA116" s="29">
        <v>494</v>
      </c>
      <c r="AB116" s="32">
        <v>541</v>
      </c>
      <c r="AC116" s="37">
        <v>23</v>
      </c>
      <c r="AD116" s="22">
        <f t="shared" si="44"/>
        <v>23.521739130434781</v>
      </c>
      <c r="AE116" s="34">
        <v>679.8</v>
      </c>
      <c r="AF116" s="34">
        <v>55.2</v>
      </c>
      <c r="AG116" s="34">
        <v>10</v>
      </c>
      <c r="AH116" s="34">
        <f t="shared" si="30"/>
        <v>745</v>
      </c>
      <c r="AI116" s="75">
        <v>1.315894369706029</v>
      </c>
    </row>
    <row r="117" spans="2:35" ht="24.95" customHeight="1" x14ac:dyDescent="0.25">
      <c r="B117" s="35">
        <v>7</v>
      </c>
      <c r="C117" s="35">
        <v>4</v>
      </c>
      <c r="D117" s="15" t="s">
        <v>255</v>
      </c>
      <c r="E117" s="15" t="s">
        <v>258</v>
      </c>
      <c r="F117" s="36" t="s">
        <v>259</v>
      </c>
      <c r="G117" s="28" t="s">
        <v>28</v>
      </c>
      <c r="H117" s="28" t="s">
        <v>28</v>
      </c>
      <c r="I117" s="28" t="s">
        <v>28</v>
      </c>
      <c r="J117" s="28" t="s">
        <v>28</v>
      </c>
      <c r="K117" s="29">
        <v>129</v>
      </c>
      <c r="L117" s="30">
        <v>120</v>
      </c>
      <c r="M117" s="30">
        <v>5</v>
      </c>
      <c r="N117" s="31">
        <f t="shared" si="61"/>
        <v>24</v>
      </c>
      <c r="O117" s="29">
        <v>137</v>
      </c>
      <c r="P117" s="30">
        <v>125</v>
      </c>
      <c r="Q117" s="30">
        <v>5</v>
      </c>
      <c r="R117" s="31">
        <f t="shared" si="62"/>
        <v>25</v>
      </c>
      <c r="S117" s="29">
        <v>123</v>
      </c>
      <c r="T117" s="30">
        <v>139</v>
      </c>
      <c r="U117" s="30">
        <v>6</v>
      </c>
      <c r="V117" s="31">
        <f t="shared" si="63"/>
        <v>23.166666666666668</v>
      </c>
      <c r="W117" s="29">
        <v>109</v>
      </c>
      <c r="X117" s="30">
        <v>122</v>
      </c>
      <c r="Y117" s="30">
        <v>5</v>
      </c>
      <c r="Z117" s="31">
        <f t="shared" si="64"/>
        <v>24.4</v>
      </c>
      <c r="AA117" s="29">
        <v>498</v>
      </c>
      <c r="AB117" s="32">
        <v>506</v>
      </c>
      <c r="AC117" s="37">
        <v>21</v>
      </c>
      <c r="AD117" s="22">
        <f t="shared" si="44"/>
        <v>24.095238095238095</v>
      </c>
      <c r="AE117" s="34">
        <v>594</v>
      </c>
      <c r="AF117" s="34">
        <v>56</v>
      </c>
      <c r="AG117" s="34">
        <v>8</v>
      </c>
      <c r="AH117" s="34">
        <f t="shared" si="30"/>
        <v>658</v>
      </c>
      <c r="AI117" s="75">
        <v>1.2472111934435977</v>
      </c>
    </row>
    <row r="118" spans="2:35" ht="24.95" customHeight="1" x14ac:dyDescent="0.25">
      <c r="B118" s="35">
        <v>7</v>
      </c>
      <c r="C118" s="35">
        <v>4</v>
      </c>
      <c r="D118" s="15" t="s">
        <v>260</v>
      </c>
      <c r="E118" s="15" t="s">
        <v>261</v>
      </c>
      <c r="F118" s="36" t="s">
        <v>262</v>
      </c>
      <c r="G118" s="28" t="s">
        <v>28</v>
      </c>
      <c r="H118" s="28" t="s">
        <v>28</v>
      </c>
      <c r="I118" s="28" t="s">
        <v>28</v>
      </c>
      <c r="J118" s="28" t="s">
        <v>28</v>
      </c>
      <c r="K118" s="29">
        <v>256</v>
      </c>
      <c r="L118" s="30">
        <v>215</v>
      </c>
      <c r="M118" s="30">
        <v>8</v>
      </c>
      <c r="N118" s="31">
        <f t="shared" si="61"/>
        <v>26.875</v>
      </c>
      <c r="O118" s="29">
        <v>232</v>
      </c>
      <c r="P118" s="30">
        <v>204</v>
      </c>
      <c r="Q118" s="30">
        <v>8</v>
      </c>
      <c r="R118" s="31">
        <f t="shared" si="62"/>
        <v>25.5</v>
      </c>
      <c r="S118" s="29">
        <v>197</v>
      </c>
      <c r="T118" s="30">
        <v>208</v>
      </c>
      <c r="U118" s="30">
        <v>8</v>
      </c>
      <c r="V118" s="31">
        <f t="shared" si="63"/>
        <v>26</v>
      </c>
      <c r="W118" s="29">
        <v>230</v>
      </c>
      <c r="X118" s="30">
        <v>206</v>
      </c>
      <c r="Y118" s="30">
        <v>8</v>
      </c>
      <c r="Z118" s="31">
        <f t="shared" si="64"/>
        <v>25.75</v>
      </c>
      <c r="AA118" s="29">
        <v>915</v>
      </c>
      <c r="AB118" s="32">
        <v>833</v>
      </c>
      <c r="AC118" s="37">
        <v>32</v>
      </c>
      <c r="AD118" s="22">
        <f t="shared" si="44"/>
        <v>26.03125</v>
      </c>
      <c r="AE118" s="34">
        <v>886.3</v>
      </c>
      <c r="AF118" s="34">
        <v>77.7</v>
      </c>
      <c r="AG118" s="34">
        <v>9</v>
      </c>
      <c r="AH118" s="34">
        <f t="shared" si="30"/>
        <v>973</v>
      </c>
      <c r="AI118" s="75">
        <v>1.2208121827411167</v>
      </c>
    </row>
    <row r="119" spans="2:35" ht="24.95" customHeight="1" x14ac:dyDescent="0.25">
      <c r="B119" s="35">
        <v>7</v>
      </c>
      <c r="C119" s="35">
        <v>4</v>
      </c>
      <c r="D119" s="15" t="s">
        <v>260</v>
      </c>
      <c r="E119" s="15" t="s">
        <v>263</v>
      </c>
      <c r="F119" s="36" t="s">
        <v>264</v>
      </c>
      <c r="G119" s="28" t="s">
        <v>28</v>
      </c>
      <c r="H119" s="28" t="s">
        <v>28</v>
      </c>
      <c r="I119" s="28" t="s">
        <v>28</v>
      </c>
      <c r="J119" s="28" t="s">
        <v>29</v>
      </c>
      <c r="K119" s="29">
        <v>203</v>
      </c>
      <c r="L119" s="30">
        <v>181</v>
      </c>
      <c r="M119" s="30">
        <v>7</v>
      </c>
      <c r="N119" s="31">
        <f t="shared" si="61"/>
        <v>25.857142857142858</v>
      </c>
      <c r="O119" s="29">
        <v>195</v>
      </c>
      <c r="P119" s="30">
        <v>165</v>
      </c>
      <c r="Q119" s="30">
        <v>7</v>
      </c>
      <c r="R119" s="31">
        <f t="shared" si="62"/>
        <v>23.571428571428573</v>
      </c>
      <c r="S119" s="29">
        <v>207</v>
      </c>
      <c r="T119" s="30">
        <v>172</v>
      </c>
      <c r="U119" s="30">
        <v>7</v>
      </c>
      <c r="V119" s="31">
        <f t="shared" si="63"/>
        <v>24.571428571428573</v>
      </c>
      <c r="W119" s="29">
        <v>199</v>
      </c>
      <c r="X119" s="30">
        <v>205</v>
      </c>
      <c r="Y119" s="30">
        <v>8</v>
      </c>
      <c r="Z119" s="31">
        <f t="shared" si="64"/>
        <v>25.625</v>
      </c>
      <c r="AA119" s="29">
        <v>804</v>
      </c>
      <c r="AB119" s="32">
        <v>723</v>
      </c>
      <c r="AC119" s="37">
        <v>29</v>
      </c>
      <c r="AD119" s="22">
        <f t="shared" si="44"/>
        <v>24.931034482758619</v>
      </c>
      <c r="AE119" s="34">
        <v>952</v>
      </c>
      <c r="AF119" s="34">
        <v>58</v>
      </c>
      <c r="AG119" s="34">
        <v>8</v>
      </c>
      <c r="AH119" s="34">
        <f t="shared" si="30"/>
        <v>1018</v>
      </c>
      <c r="AI119" s="75">
        <v>1.229945341107997</v>
      </c>
    </row>
    <row r="120" spans="2:35" ht="24.95" customHeight="1" x14ac:dyDescent="0.25">
      <c r="B120" s="35">
        <v>7</v>
      </c>
      <c r="C120" s="35">
        <v>4</v>
      </c>
      <c r="D120" s="15" t="s">
        <v>260</v>
      </c>
      <c r="E120" s="15" t="s">
        <v>313</v>
      </c>
      <c r="F120" s="36" t="s">
        <v>314</v>
      </c>
      <c r="G120" s="28"/>
      <c r="H120" s="28"/>
      <c r="I120" s="28"/>
      <c r="J120" s="28"/>
      <c r="K120" s="72"/>
      <c r="L120" s="30">
        <v>162</v>
      </c>
      <c r="M120" s="30">
        <v>7</v>
      </c>
      <c r="N120" s="31">
        <f t="shared" si="61"/>
        <v>23.142857142857142</v>
      </c>
      <c r="O120" s="72"/>
      <c r="P120" s="30">
        <v>99</v>
      </c>
      <c r="Q120" s="30">
        <v>4</v>
      </c>
      <c r="R120" s="31">
        <f t="shared" si="62"/>
        <v>24.75</v>
      </c>
      <c r="S120" s="72"/>
      <c r="T120" s="30">
        <v>75</v>
      </c>
      <c r="U120" s="30">
        <v>3</v>
      </c>
      <c r="V120" s="31">
        <f t="shared" si="63"/>
        <v>25</v>
      </c>
      <c r="W120" s="72"/>
      <c r="X120" s="73"/>
      <c r="Y120" s="73"/>
      <c r="Z120" s="74"/>
      <c r="AA120" s="72"/>
      <c r="AB120" s="32">
        <v>336</v>
      </c>
      <c r="AC120" s="37">
        <v>14</v>
      </c>
      <c r="AD120" s="22">
        <f t="shared" si="44"/>
        <v>24</v>
      </c>
      <c r="AE120" s="34">
        <v>420.5</v>
      </c>
      <c r="AF120" s="34">
        <v>21.5</v>
      </c>
      <c r="AG120" s="34">
        <v>7</v>
      </c>
      <c r="AH120" s="34">
        <f t="shared" si="30"/>
        <v>449</v>
      </c>
      <c r="AI120" s="75">
        <v>0</v>
      </c>
    </row>
    <row r="121" spans="2:35" ht="24.95" customHeight="1" x14ac:dyDescent="0.25">
      <c r="B121" s="35">
        <v>7</v>
      </c>
      <c r="C121" s="35">
        <v>4</v>
      </c>
      <c r="D121" s="15" t="s">
        <v>260</v>
      </c>
      <c r="E121" s="15" t="s">
        <v>70</v>
      </c>
      <c r="F121" s="36" t="s">
        <v>265</v>
      </c>
      <c r="G121" s="28"/>
      <c r="H121" s="28"/>
      <c r="I121" s="28"/>
      <c r="J121" s="28"/>
      <c r="K121" s="29">
        <v>197</v>
      </c>
      <c r="L121" s="30">
        <v>169</v>
      </c>
      <c r="M121" s="30">
        <v>7</v>
      </c>
      <c r="N121" s="31">
        <f t="shared" si="61"/>
        <v>24.142857142857142</v>
      </c>
      <c r="O121" s="29">
        <v>160</v>
      </c>
      <c r="P121" s="30">
        <v>207</v>
      </c>
      <c r="Q121" s="30">
        <v>8</v>
      </c>
      <c r="R121" s="31">
        <f t="shared" si="62"/>
        <v>25.875</v>
      </c>
      <c r="S121" s="29">
        <v>176</v>
      </c>
      <c r="T121" s="30">
        <v>166</v>
      </c>
      <c r="U121" s="30">
        <v>7</v>
      </c>
      <c r="V121" s="31">
        <f t="shared" si="63"/>
        <v>23.714285714285715</v>
      </c>
      <c r="W121" s="29">
        <v>154</v>
      </c>
      <c r="X121" s="30">
        <v>179</v>
      </c>
      <c r="Y121" s="30">
        <v>7</v>
      </c>
      <c r="Z121" s="31">
        <f t="shared" si="64"/>
        <v>25.571428571428573</v>
      </c>
      <c r="AA121" s="29">
        <v>687</v>
      </c>
      <c r="AB121" s="32">
        <v>721</v>
      </c>
      <c r="AC121" s="37">
        <v>29</v>
      </c>
      <c r="AD121" s="22">
        <f t="shared" si="44"/>
        <v>24.862068965517242</v>
      </c>
      <c r="AE121" s="34">
        <v>803.9</v>
      </c>
      <c r="AF121" s="34">
        <v>86.1</v>
      </c>
      <c r="AG121" s="34">
        <v>8</v>
      </c>
      <c r="AH121" s="34">
        <f t="shared" si="30"/>
        <v>898</v>
      </c>
      <c r="AI121" s="75">
        <v>1.2489208633093525</v>
      </c>
    </row>
    <row r="122" spans="2:35" ht="24.95" customHeight="1" x14ac:dyDescent="0.25">
      <c r="B122" s="35">
        <v>7</v>
      </c>
      <c r="C122" s="35">
        <v>4</v>
      </c>
      <c r="D122" s="15" t="s">
        <v>266</v>
      </c>
      <c r="E122" s="15" t="s">
        <v>61</v>
      </c>
      <c r="F122" s="36" t="s">
        <v>267</v>
      </c>
      <c r="G122" s="28" t="s">
        <v>32</v>
      </c>
      <c r="H122" s="28" t="s">
        <v>13</v>
      </c>
      <c r="I122" s="28" t="s">
        <v>14</v>
      </c>
      <c r="J122" s="28" t="s">
        <v>28</v>
      </c>
      <c r="K122" s="29">
        <v>172</v>
      </c>
      <c r="L122" s="30">
        <v>150</v>
      </c>
      <c r="M122" s="30">
        <v>7</v>
      </c>
      <c r="N122" s="31">
        <f t="shared" si="61"/>
        <v>21.428571428571427</v>
      </c>
      <c r="O122" s="29">
        <v>152</v>
      </c>
      <c r="P122" s="30">
        <v>176</v>
      </c>
      <c r="Q122" s="30">
        <v>8</v>
      </c>
      <c r="R122" s="31">
        <f t="shared" si="62"/>
        <v>22</v>
      </c>
      <c r="S122" s="29">
        <v>157</v>
      </c>
      <c r="T122" s="30">
        <v>168</v>
      </c>
      <c r="U122" s="30">
        <v>8</v>
      </c>
      <c r="V122" s="31">
        <f t="shared" si="63"/>
        <v>21</v>
      </c>
      <c r="W122" s="29">
        <v>156</v>
      </c>
      <c r="X122" s="30">
        <v>153</v>
      </c>
      <c r="Y122" s="30">
        <v>7</v>
      </c>
      <c r="Z122" s="31">
        <f t="shared" si="64"/>
        <v>21.857142857142858</v>
      </c>
      <c r="AA122" s="29">
        <v>637</v>
      </c>
      <c r="AB122" s="32">
        <v>647</v>
      </c>
      <c r="AC122" s="37">
        <v>30</v>
      </c>
      <c r="AD122" s="22">
        <f t="shared" si="44"/>
        <v>21.566666666666666</v>
      </c>
      <c r="AE122" s="34">
        <v>934</v>
      </c>
      <c r="AF122" s="34">
        <v>86</v>
      </c>
      <c r="AG122" s="34">
        <v>12</v>
      </c>
      <c r="AH122" s="34">
        <f t="shared" si="30"/>
        <v>1032</v>
      </c>
      <c r="AI122" s="75">
        <v>1.4696582900151778</v>
      </c>
    </row>
    <row r="123" spans="2:35" ht="24.95" customHeight="1" x14ac:dyDescent="0.25">
      <c r="B123" s="35">
        <v>7</v>
      </c>
      <c r="C123" s="35">
        <v>4</v>
      </c>
      <c r="D123" s="15" t="s">
        <v>266</v>
      </c>
      <c r="E123" s="15" t="s">
        <v>268</v>
      </c>
      <c r="F123" s="36" t="s">
        <v>269</v>
      </c>
      <c r="G123" s="28" t="s">
        <v>32</v>
      </c>
      <c r="H123" s="28" t="s">
        <v>13</v>
      </c>
      <c r="I123" s="28" t="s">
        <v>14</v>
      </c>
      <c r="J123" s="28" t="s">
        <v>29</v>
      </c>
      <c r="K123" s="29">
        <v>151</v>
      </c>
      <c r="L123" s="30">
        <v>164</v>
      </c>
      <c r="M123" s="30">
        <v>8</v>
      </c>
      <c r="N123" s="31">
        <f t="shared" si="61"/>
        <v>20.5</v>
      </c>
      <c r="O123" s="29">
        <v>159</v>
      </c>
      <c r="P123" s="30">
        <v>156</v>
      </c>
      <c r="Q123" s="30">
        <v>7</v>
      </c>
      <c r="R123" s="31">
        <f t="shared" si="62"/>
        <v>22.285714285714285</v>
      </c>
      <c r="S123" s="29">
        <v>159</v>
      </c>
      <c r="T123" s="30">
        <v>155</v>
      </c>
      <c r="U123" s="30">
        <v>7</v>
      </c>
      <c r="V123" s="31">
        <f t="shared" si="63"/>
        <v>22.142857142857142</v>
      </c>
      <c r="W123" s="29">
        <v>155</v>
      </c>
      <c r="X123" s="30">
        <v>150</v>
      </c>
      <c r="Y123" s="30">
        <v>7</v>
      </c>
      <c r="Z123" s="31">
        <f t="shared" si="64"/>
        <v>21.428571428571427</v>
      </c>
      <c r="AA123" s="29">
        <v>624</v>
      </c>
      <c r="AB123" s="32">
        <v>625</v>
      </c>
      <c r="AC123" s="37">
        <v>29</v>
      </c>
      <c r="AD123" s="22">
        <f t="shared" si="44"/>
        <v>21.551724137931036</v>
      </c>
      <c r="AE123" s="34">
        <v>964</v>
      </c>
      <c r="AF123" s="34">
        <v>80.000000000000227</v>
      </c>
      <c r="AG123" s="34">
        <v>11</v>
      </c>
      <c r="AH123" s="34">
        <f t="shared" si="30"/>
        <v>1055.0000000000002</v>
      </c>
      <c r="AI123" s="75">
        <v>1.4437104411640485</v>
      </c>
    </row>
    <row r="124" spans="2:35" ht="24.95" customHeight="1" x14ac:dyDescent="0.25">
      <c r="B124" s="35">
        <v>7</v>
      </c>
      <c r="C124" s="35">
        <v>4</v>
      </c>
      <c r="D124" s="15" t="s">
        <v>270</v>
      </c>
      <c r="E124" s="15" t="s">
        <v>271</v>
      </c>
      <c r="F124" s="36" t="s">
        <v>272</v>
      </c>
      <c r="G124" s="28"/>
      <c r="H124" s="28"/>
      <c r="I124" s="28"/>
      <c r="J124" s="28"/>
      <c r="K124" s="29">
        <v>130</v>
      </c>
      <c r="L124" s="30">
        <v>141</v>
      </c>
      <c r="M124" s="30">
        <v>6</v>
      </c>
      <c r="N124" s="31">
        <f t="shared" si="61"/>
        <v>23.5</v>
      </c>
      <c r="O124" s="29">
        <v>140</v>
      </c>
      <c r="P124" s="30">
        <v>130</v>
      </c>
      <c r="Q124" s="30">
        <v>5</v>
      </c>
      <c r="R124" s="31">
        <f t="shared" si="62"/>
        <v>26</v>
      </c>
      <c r="S124" s="29">
        <v>150</v>
      </c>
      <c r="T124" s="30">
        <v>150</v>
      </c>
      <c r="U124" s="30">
        <v>6</v>
      </c>
      <c r="V124" s="31">
        <f t="shared" si="63"/>
        <v>25</v>
      </c>
      <c r="W124" s="29">
        <v>128</v>
      </c>
      <c r="X124" s="30">
        <v>153</v>
      </c>
      <c r="Y124" s="30">
        <v>6</v>
      </c>
      <c r="Z124" s="31">
        <f t="shared" si="64"/>
        <v>25.5</v>
      </c>
      <c r="AA124" s="29">
        <v>548</v>
      </c>
      <c r="AB124" s="32">
        <v>574</v>
      </c>
      <c r="AC124" s="37">
        <v>23</v>
      </c>
      <c r="AD124" s="22">
        <f t="shared" si="44"/>
        <v>24.956521739130434</v>
      </c>
      <c r="AE124" s="34">
        <v>631.9</v>
      </c>
      <c r="AF124" s="34">
        <v>54.100000000000023</v>
      </c>
      <c r="AG124" s="34">
        <v>8</v>
      </c>
      <c r="AH124" s="34">
        <f t="shared" si="30"/>
        <v>694</v>
      </c>
      <c r="AI124" s="75">
        <v>1.2153670114713315</v>
      </c>
    </row>
    <row r="125" spans="2:35" s="57" customFormat="1" ht="24.95" customHeight="1" x14ac:dyDescent="0.25">
      <c r="B125" s="40" t="s">
        <v>72</v>
      </c>
      <c r="C125" s="41"/>
      <c r="D125" s="42"/>
      <c r="E125" s="42"/>
      <c r="F125" s="42"/>
      <c r="G125" s="41"/>
      <c r="H125" s="42"/>
      <c r="I125" s="41"/>
      <c r="J125" s="43"/>
      <c r="K125" s="44">
        <f>SUM(K107:K124)</f>
        <v>2694</v>
      </c>
      <c r="L125" s="45">
        <f>SUM(L107:L124)</f>
        <v>2733</v>
      </c>
      <c r="M125" s="45">
        <f t="shared" ref="M125:Y125" si="65">SUM(M107:M124)</f>
        <v>117</v>
      </c>
      <c r="N125" s="46">
        <f>L125/M125</f>
        <v>23.358974358974358</v>
      </c>
      <c r="O125" s="44">
        <f t="shared" ref="O125" si="66">SUM(O107:O124)</f>
        <v>2580</v>
      </c>
      <c r="P125" s="45">
        <f t="shared" si="65"/>
        <v>2711</v>
      </c>
      <c r="Q125" s="45">
        <f t="shared" si="65"/>
        <v>114</v>
      </c>
      <c r="R125" s="46">
        <f>P125/Q125</f>
        <v>23.780701754385966</v>
      </c>
      <c r="S125" s="44">
        <f t="shared" ref="S125" si="67">SUM(S107:S124)</f>
        <v>2493</v>
      </c>
      <c r="T125" s="45">
        <f t="shared" si="65"/>
        <v>2636</v>
      </c>
      <c r="U125" s="45">
        <f t="shared" si="65"/>
        <v>113</v>
      </c>
      <c r="V125" s="46">
        <f>T125/U125</f>
        <v>23.327433628318584</v>
      </c>
      <c r="W125" s="44">
        <f t="shared" ref="W125" si="68">SUM(W107:W124)</f>
        <v>2375</v>
      </c>
      <c r="X125" s="45">
        <f t="shared" si="65"/>
        <v>2479</v>
      </c>
      <c r="Y125" s="45">
        <f t="shared" si="65"/>
        <v>105</v>
      </c>
      <c r="Z125" s="46">
        <f>X125/Y125</f>
        <v>23.609523809523811</v>
      </c>
      <c r="AA125" s="45">
        <f>SUM(AA107:AA124)</f>
        <v>10142</v>
      </c>
      <c r="AB125" s="45">
        <f>SUM(AB107:AB124)</f>
        <v>10559</v>
      </c>
      <c r="AC125" s="45">
        <f>SUM(AC107:AC124)</f>
        <v>449</v>
      </c>
      <c r="AD125" s="46">
        <f>AB125/AC125</f>
        <v>23.516703786191538</v>
      </c>
      <c r="AE125" s="47">
        <f>SUM(AE107:AE124)</f>
        <v>13758.169999999998</v>
      </c>
      <c r="AF125" s="47">
        <f>SUM(AF107:AF124)</f>
        <v>1234.0300000000007</v>
      </c>
      <c r="AG125" s="47">
        <f>SUM(AG107:AG124)</f>
        <v>186</v>
      </c>
      <c r="AH125" s="48">
        <f t="shared" si="30"/>
        <v>15178.199999999999</v>
      </c>
      <c r="AI125" s="49">
        <v>1.339</v>
      </c>
    </row>
    <row r="126" spans="2:35" ht="24.95" customHeight="1" x14ac:dyDescent="0.25">
      <c r="B126" s="35">
        <v>8</v>
      </c>
      <c r="C126" s="35">
        <v>4</v>
      </c>
      <c r="D126" s="15" t="s">
        <v>273</v>
      </c>
      <c r="E126" s="15" t="s">
        <v>274</v>
      </c>
      <c r="F126" s="36" t="s">
        <v>275</v>
      </c>
      <c r="G126" s="51" t="s">
        <v>28</v>
      </c>
      <c r="H126" s="51" t="s">
        <v>28</v>
      </c>
      <c r="I126" s="51" t="s">
        <v>28</v>
      </c>
      <c r="J126" s="51"/>
      <c r="K126" s="29">
        <v>131</v>
      </c>
      <c r="L126" s="30">
        <v>155</v>
      </c>
      <c r="M126" s="30">
        <v>6</v>
      </c>
      <c r="N126" s="31">
        <f t="shared" ref="N126:N144" si="69">L126/M126</f>
        <v>25.833333333333332</v>
      </c>
      <c r="O126" s="29">
        <v>152</v>
      </c>
      <c r="P126" s="30">
        <v>129</v>
      </c>
      <c r="Q126" s="30">
        <v>5</v>
      </c>
      <c r="R126" s="31">
        <f t="shared" ref="R126:R144" si="70">P126/Q126</f>
        <v>25.8</v>
      </c>
      <c r="S126" s="29">
        <v>153</v>
      </c>
      <c r="T126" s="30">
        <v>145</v>
      </c>
      <c r="U126" s="30">
        <v>6</v>
      </c>
      <c r="V126" s="31">
        <f t="shared" ref="V126:V144" si="71">T126/U126</f>
        <v>24.166666666666668</v>
      </c>
      <c r="W126" s="29">
        <v>137</v>
      </c>
      <c r="X126" s="30">
        <v>150</v>
      </c>
      <c r="Y126" s="30">
        <v>6</v>
      </c>
      <c r="Z126" s="31">
        <f t="shared" ref="Z126:Z144" si="72">X126/Y126</f>
        <v>25</v>
      </c>
      <c r="AA126" s="29">
        <v>573</v>
      </c>
      <c r="AB126" s="32">
        <v>579</v>
      </c>
      <c r="AC126" s="32">
        <v>23</v>
      </c>
      <c r="AD126" s="33">
        <f t="shared" si="44"/>
        <v>25.173913043478262</v>
      </c>
      <c r="AE126" s="34">
        <v>701.5</v>
      </c>
      <c r="AF126" s="34">
        <v>64.5</v>
      </c>
      <c r="AG126" s="34">
        <v>9</v>
      </c>
      <c r="AH126" s="34">
        <f t="shared" si="30"/>
        <v>775</v>
      </c>
      <c r="AI126" s="75">
        <v>1.1913754674068595</v>
      </c>
    </row>
    <row r="127" spans="2:35" ht="24.95" customHeight="1" x14ac:dyDescent="0.25">
      <c r="B127" s="35">
        <v>8</v>
      </c>
      <c r="C127" s="35">
        <v>4</v>
      </c>
      <c r="D127" s="15" t="s">
        <v>273</v>
      </c>
      <c r="E127" s="15" t="s">
        <v>276</v>
      </c>
      <c r="F127" s="36" t="s">
        <v>277</v>
      </c>
      <c r="G127" s="28" t="s">
        <v>28</v>
      </c>
      <c r="H127" s="28" t="s">
        <v>28</v>
      </c>
      <c r="I127" s="28" t="s">
        <v>28</v>
      </c>
      <c r="J127" s="28" t="s">
        <v>28</v>
      </c>
      <c r="K127" s="29">
        <v>139</v>
      </c>
      <c r="L127" s="30">
        <v>161</v>
      </c>
      <c r="M127" s="30">
        <v>7</v>
      </c>
      <c r="N127" s="31">
        <f t="shared" si="69"/>
        <v>23</v>
      </c>
      <c r="O127" s="29">
        <v>172</v>
      </c>
      <c r="P127" s="30">
        <v>135</v>
      </c>
      <c r="Q127" s="30">
        <v>6</v>
      </c>
      <c r="R127" s="31">
        <f t="shared" si="70"/>
        <v>22.5</v>
      </c>
      <c r="S127" s="29">
        <v>159</v>
      </c>
      <c r="T127" s="30">
        <v>159</v>
      </c>
      <c r="U127" s="30">
        <v>7</v>
      </c>
      <c r="V127" s="31">
        <f t="shared" si="71"/>
        <v>22.714285714285715</v>
      </c>
      <c r="W127" s="29">
        <v>139</v>
      </c>
      <c r="X127" s="30">
        <v>148</v>
      </c>
      <c r="Y127" s="30">
        <v>6</v>
      </c>
      <c r="Z127" s="31">
        <f t="shared" si="72"/>
        <v>24.666666666666668</v>
      </c>
      <c r="AA127" s="29">
        <v>609</v>
      </c>
      <c r="AB127" s="32">
        <v>603</v>
      </c>
      <c r="AC127" s="37">
        <v>26</v>
      </c>
      <c r="AD127" s="22">
        <f t="shared" si="44"/>
        <v>23.192307692307693</v>
      </c>
      <c r="AE127" s="34">
        <v>737.1</v>
      </c>
      <c r="AF127" s="34">
        <v>60.9</v>
      </c>
      <c r="AG127" s="34">
        <v>8.5</v>
      </c>
      <c r="AH127" s="34">
        <f t="shared" si="30"/>
        <v>806.5</v>
      </c>
      <c r="AI127" s="75">
        <v>1.241549604783349</v>
      </c>
    </row>
    <row r="128" spans="2:35" ht="24.95" customHeight="1" x14ac:dyDescent="0.25">
      <c r="B128" s="52">
        <v>8</v>
      </c>
      <c r="C128" s="52">
        <v>4</v>
      </c>
      <c r="D128" s="38" t="s">
        <v>273</v>
      </c>
      <c r="E128" s="38" t="s">
        <v>278</v>
      </c>
      <c r="F128" s="39" t="s">
        <v>279</v>
      </c>
      <c r="G128" s="28"/>
      <c r="H128" s="28"/>
      <c r="I128" s="28"/>
      <c r="J128" s="28" t="s">
        <v>29</v>
      </c>
      <c r="K128" s="29">
        <v>132</v>
      </c>
      <c r="L128" s="30">
        <v>124</v>
      </c>
      <c r="M128" s="30">
        <v>5</v>
      </c>
      <c r="N128" s="31">
        <f t="shared" si="69"/>
        <v>24.8</v>
      </c>
      <c r="O128" s="29">
        <v>119</v>
      </c>
      <c r="P128" s="30">
        <v>129</v>
      </c>
      <c r="Q128" s="30">
        <v>5</v>
      </c>
      <c r="R128" s="31">
        <f t="shared" si="70"/>
        <v>25.8</v>
      </c>
      <c r="S128" s="29">
        <v>146</v>
      </c>
      <c r="T128" s="30">
        <v>122</v>
      </c>
      <c r="U128" s="30">
        <v>5</v>
      </c>
      <c r="V128" s="31">
        <f t="shared" si="71"/>
        <v>24.4</v>
      </c>
      <c r="W128" s="29">
        <v>154</v>
      </c>
      <c r="X128" s="30">
        <v>150</v>
      </c>
      <c r="Y128" s="30">
        <v>6</v>
      </c>
      <c r="Z128" s="31">
        <f t="shared" si="72"/>
        <v>25</v>
      </c>
      <c r="AA128" s="29">
        <v>551</v>
      </c>
      <c r="AB128" s="32">
        <v>525</v>
      </c>
      <c r="AC128" s="37">
        <v>21</v>
      </c>
      <c r="AD128" s="22">
        <f t="shared" si="44"/>
        <v>25</v>
      </c>
      <c r="AE128" s="34">
        <v>718.25</v>
      </c>
      <c r="AF128" s="34">
        <v>71.25</v>
      </c>
      <c r="AG128" s="34">
        <v>9.5</v>
      </c>
      <c r="AH128" s="34">
        <f t="shared" si="30"/>
        <v>799</v>
      </c>
      <c r="AI128" s="75">
        <v>1.221983584727877</v>
      </c>
    </row>
    <row r="129" spans="2:35" ht="24.95" customHeight="1" x14ac:dyDescent="0.25">
      <c r="B129" s="35">
        <v>8</v>
      </c>
      <c r="C129" s="35">
        <v>4</v>
      </c>
      <c r="D129" s="15" t="s">
        <v>280</v>
      </c>
      <c r="E129" s="15" t="s">
        <v>281</v>
      </c>
      <c r="F129" s="36" t="s">
        <v>282</v>
      </c>
      <c r="G129" s="28" t="s">
        <v>28</v>
      </c>
      <c r="H129" s="28" t="s">
        <v>28</v>
      </c>
      <c r="I129" s="28" t="s">
        <v>28</v>
      </c>
      <c r="J129" s="28" t="s">
        <v>28</v>
      </c>
      <c r="K129" s="29">
        <v>111</v>
      </c>
      <c r="L129" s="30">
        <v>104</v>
      </c>
      <c r="M129" s="30">
        <v>4</v>
      </c>
      <c r="N129" s="31">
        <f t="shared" si="69"/>
        <v>26</v>
      </c>
      <c r="O129" s="29">
        <v>107</v>
      </c>
      <c r="P129" s="30">
        <v>108</v>
      </c>
      <c r="Q129" s="30">
        <v>4</v>
      </c>
      <c r="R129" s="31">
        <f t="shared" si="70"/>
        <v>27</v>
      </c>
      <c r="S129" s="29">
        <v>99</v>
      </c>
      <c r="T129" s="30">
        <v>99</v>
      </c>
      <c r="U129" s="30">
        <v>4</v>
      </c>
      <c r="V129" s="31">
        <f t="shared" si="71"/>
        <v>24.75</v>
      </c>
      <c r="W129" s="29">
        <v>85</v>
      </c>
      <c r="X129" s="30">
        <v>100</v>
      </c>
      <c r="Y129" s="30">
        <v>4</v>
      </c>
      <c r="Z129" s="31">
        <f t="shared" si="72"/>
        <v>25</v>
      </c>
      <c r="AA129" s="29">
        <v>402</v>
      </c>
      <c r="AB129" s="32">
        <v>411</v>
      </c>
      <c r="AC129" s="37">
        <v>16</v>
      </c>
      <c r="AD129" s="22">
        <f t="shared" si="44"/>
        <v>25.6875</v>
      </c>
      <c r="AE129" s="34">
        <v>438</v>
      </c>
      <c r="AF129" s="34">
        <v>43</v>
      </c>
      <c r="AG129" s="34">
        <v>7</v>
      </c>
      <c r="AH129" s="34">
        <f t="shared" si="30"/>
        <v>488</v>
      </c>
      <c r="AI129" s="75">
        <v>1.1889684446208109</v>
      </c>
    </row>
    <row r="130" spans="2:35" ht="24.95" customHeight="1" x14ac:dyDescent="0.25">
      <c r="B130" s="35">
        <v>8</v>
      </c>
      <c r="C130" s="35">
        <v>4</v>
      </c>
      <c r="D130" s="15" t="s">
        <v>283</v>
      </c>
      <c r="E130" s="15" t="s">
        <v>74</v>
      </c>
      <c r="F130" s="36" t="s">
        <v>284</v>
      </c>
      <c r="G130" s="28" t="s">
        <v>28</v>
      </c>
      <c r="H130" s="28" t="s">
        <v>28</v>
      </c>
      <c r="I130" s="28" t="s">
        <v>28</v>
      </c>
      <c r="J130" s="28" t="s">
        <v>28</v>
      </c>
      <c r="K130" s="29">
        <v>191</v>
      </c>
      <c r="L130" s="30">
        <v>167</v>
      </c>
      <c r="M130" s="30">
        <v>7</v>
      </c>
      <c r="N130" s="31">
        <f t="shared" si="69"/>
        <v>23.857142857142858</v>
      </c>
      <c r="O130" s="29">
        <v>187</v>
      </c>
      <c r="P130" s="30">
        <v>196</v>
      </c>
      <c r="Q130" s="30">
        <v>8</v>
      </c>
      <c r="R130" s="31">
        <f t="shared" si="70"/>
        <v>24.5</v>
      </c>
      <c r="S130" s="29">
        <v>176</v>
      </c>
      <c r="T130" s="30">
        <v>188</v>
      </c>
      <c r="U130" s="30">
        <v>8</v>
      </c>
      <c r="V130" s="31">
        <f t="shared" si="71"/>
        <v>23.5</v>
      </c>
      <c r="W130" s="29">
        <v>180</v>
      </c>
      <c r="X130" s="30">
        <v>183</v>
      </c>
      <c r="Y130" s="30">
        <v>7</v>
      </c>
      <c r="Z130" s="31">
        <f t="shared" si="72"/>
        <v>26.142857142857142</v>
      </c>
      <c r="AA130" s="29">
        <v>734</v>
      </c>
      <c r="AB130" s="32">
        <v>734</v>
      </c>
      <c r="AC130" s="37">
        <v>30</v>
      </c>
      <c r="AD130" s="22">
        <f t="shared" si="44"/>
        <v>24.466666666666665</v>
      </c>
      <c r="AE130" s="34">
        <v>832.9</v>
      </c>
      <c r="AF130" s="34">
        <v>84.6</v>
      </c>
      <c r="AG130" s="34">
        <v>10</v>
      </c>
      <c r="AH130" s="34">
        <f t="shared" si="30"/>
        <v>927.5</v>
      </c>
      <c r="AI130" s="75">
        <v>1.2247388568565314</v>
      </c>
    </row>
    <row r="131" spans="2:35" ht="24.95" customHeight="1" x14ac:dyDescent="0.25">
      <c r="B131" s="35">
        <v>8</v>
      </c>
      <c r="C131" s="35">
        <v>4</v>
      </c>
      <c r="D131" s="15" t="s">
        <v>285</v>
      </c>
      <c r="E131" s="15" t="s">
        <v>286</v>
      </c>
      <c r="F131" s="36" t="s">
        <v>287</v>
      </c>
      <c r="G131" s="28" t="s">
        <v>137</v>
      </c>
      <c r="H131" s="28" t="s">
        <v>28</v>
      </c>
      <c r="I131" s="28" t="s">
        <v>14</v>
      </c>
      <c r="J131" s="28" t="s">
        <v>29</v>
      </c>
      <c r="K131" s="29">
        <v>149</v>
      </c>
      <c r="L131" s="30">
        <v>184</v>
      </c>
      <c r="M131" s="30">
        <v>8</v>
      </c>
      <c r="N131" s="31">
        <f t="shared" si="69"/>
        <v>23</v>
      </c>
      <c r="O131" s="29">
        <v>153</v>
      </c>
      <c r="P131" s="30">
        <v>147</v>
      </c>
      <c r="Q131" s="30">
        <v>6</v>
      </c>
      <c r="R131" s="31">
        <f t="shared" si="70"/>
        <v>24.5</v>
      </c>
      <c r="S131" s="29">
        <v>171</v>
      </c>
      <c r="T131" s="30">
        <v>153</v>
      </c>
      <c r="U131" s="30">
        <v>7</v>
      </c>
      <c r="V131" s="31">
        <f t="shared" si="71"/>
        <v>21.857142857142858</v>
      </c>
      <c r="W131" s="29">
        <v>174</v>
      </c>
      <c r="X131" s="30">
        <v>167</v>
      </c>
      <c r="Y131" s="30">
        <v>7</v>
      </c>
      <c r="Z131" s="31">
        <f t="shared" si="72"/>
        <v>23.857142857142858</v>
      </c>
      <c r="AA131" s="29">
        <v>647</v>
      </c>
      <c r="AB131" s="32">
        <v>651</v>
      </c>
      <c r="AC131" s="37">
        <v>28</v>
      </c>
      <c r="AD131" s="22">
        <f t="shared" si="44"/>
        <v>23.25</v>
      </c>
      <c r="AE131" s="34">
        <v>956.6</v>
      </c>
      <c r="AF131" s="34">
        <v>68.400000000000006</v>
      </c>
      <c r="AG131" s="34">
        <v>9</v>
      </c>
      <c r="AH131" s="34">
        <f t="shared" si="30"/>
        <v>1034</v>
      </c>
      <c r="AI131" s="75">
        <v>1.3436327454462356</v>
      </c>
    </row>
    <row r="132" spans="2:35" ht="24.95" customHeight="1" x14ac:dyDescent="0.25">
      <c r="B132" s="35">
        <v>8</v>
      </c>
      <c r="C132" s="35">
        <v>4</v>
      </c>
      <c r="D132" s="15" t="s">
        <v>285</v>
      </c>
      <c r="E132" s="15" t="s">
        <v>288</v>
      </c>
      <c r="F132" s="36" t="s">
        <v>289</v>
      </c>
      <c r="G132" s="28" t="s">
        <v>28</v>
      </c>
      <c r="H132" s="28" t="s">
        <v>28</v>
      </c>
      <c r="I132" s="28" t="s">
        <v>28</v>
      </c>
      <c r="J132" s="28" t="s">
        <v>28</v>
      </c>
      <c r="K132" s="29">
        <v>114</v>
      </c>
      <c r="L132" s="30">
        <v>101</v>
      </c>
      <c r="M132" s="30">
        <v>4</v>
      </c>
      <c r="N132" s="31">
        <f t="shared" si="69"/>
        <v>25.25</v>
      </c>
      <c r="O132" s="29">
        <v>110</v>
      </c>
      <c r="P132" s="30">
        <v>116</v>
      </c>
      <c r="Q132" s="30">
        <v>5</v>
      </c>
      <c r="R132" s="31">
        <f t="shared" si="70"/>
        <v>23.2</v>
      </c>
      <c r="S132" s="29">
        <v>95</v>
      </c>
      <c r="T132" s="30">
        <v>105</v>
      </c>
      <c r="U132" s="30">
        <v>4</v>
      </c>
      <c r="V132" s="31">
        <f t="shared" si="71"/>
        <v>26.25</v>
      </c>
      <c r="W132" s="29">
        <v>105</v>
      </c>
      <c r="X132" s="30">
        <v>99</v>
      </c>
      <c r="Y132" s="30">
        <v>4</v>
      </c>
      <c r="Z132" s="31">
        <f t="shared" si="72"/>
        <v>24.75</v>
      </c>
      <c r="AA132" s="29">
        <v>424</v>
      </c>
      <c r="AB132" s="32">
        <v>421</v>
      </c>
      <c r="AC132" s="37">
        <v>17</v>
      </c>
      <c r="AD132" s="22">
        <f t="shared" si="44"/>
        <v>24.764705882352942</v>
      </c>
      <c r="AE132" s="34">
        <v>486</v>
      </c>
      <c r="AF132" s="34">
        <v>43</v>
      </c>
      <c r="AG132" s="34">
        <v>7</v>
      </c>
      <c r="AH132" s="34">
        <f t="shared" si="30"/>
        <v>536</v>
      </c>
      <c r="AI132" s="75">
        <v>1.2463851735704781</v>
      </c>
    </row>
    <row r="133" spans="2:35" ht="24.95" customHeight="1" x14ac:dyDescent="0.25">
      <c r="B133" s="35">
        <v>8</v>
      </c>
      <c r="C133" s="35">
        <v>4</v>
      </c>
      <c r="D133" s="15" t="s">
        <v>285</v>
      </c>
      <c r="E133" s="15" t="s">
        <v>290</v>
      </c>
      <c r="F133" s="36" t="s">
        <v>291</v>
      </c>
      <c r="G133" s="28" t="s">
        <v>32</v>
      </c>
      <c r="H133" s="28" t="s">
        <v>28</v>
      </c>
      <c r="I133" s="28" t="s">
        <v>14</v>
      </c>
      <c r="J133" s="28" t="s">
        <v>28</v>
      </c>
      <c r="K133" s="29">
        <v>141</v>
      </c>
      <c r="L133" s="30">
        <v>134</v>
      </c>
      <c r="M133" s="30">
        <v>6</v>
      </c>
      <c r="N133" s="31">
        <f t="shared" si="69"/>
        <v>22.333333333333332</v>
      </c>
      <c r="O133" s="29">
        <v>134</v>
      </c>
      <c r="P133" s="30">
        <v>142</v>
      </c>
      <c r="Q133" s="30">
        <v>6</v>
      </c>
      <c r="R133" s="31">
        <f t="shared" si="70"/>
        <v>23.666666666666668</v>
      </c>
      <c r="S133" s="29">
        <v>117</v>
      </c>
      <c r="T133" s="30">
        <v>135</v>
      </c>
      <c r="U133" s="30">
        <v>6</v>
      </c>
      <c r="V133" s="31">
        <f t="shared" si="71"/>
        <v>22.5</v>
      </c>
      <c r="W133" s="29">
        <v>115</v>
      </c>
      <c r="X133" s="30">
        <v>120</v>
      </c>
      <c r="Y133" s="30">
        <v>5</v>
      </c>
      <c r="Z133" s="31">
        <f t="shared" si="72"/>
        <v>24</v>
      </c>
      <c r="AA133" s="29">
        <v>507</v>
      </c>
      <c r="AB133" s="32">
        <v>531</v>
      </c>
      <c r="AC133" s="37">
        <v>23</v>
      </c>
      <c r="AD133" s="22">
        <f t="shared" si="44"/>
        <v>23.086956521739129</v>
      </c>
      <c r="AE133" s="34">
        <v>656</v>
      </c>
      <c r="AF133" s="34">
        <v>61.5</v>
      </c>
      <c r="AG133" s="34">
        <v>13</v>
      </c>
      <c r="AH133" s="34">
        <f t="shared" si="30"/>
        <v>730.5</v>
      </c>
      <c r="AI133" s="75">
        <v>1.325</v>
      </c>
    </row>
    <row r="134" spans="2:35" ht="24.95" customHeight="1" x14ac:dyDescent="0.25">
      <c r="B134" s="35">
        <v>8</v>
      </c>
      <c r="C134" s="35">
        <v>4</v>
      </c>
      <c r="D134" s="15" t="s">
        <v>292</v>
      </c>
      <c r="E134" s="15" t="s">
        <v>230</v>
      </c>
      <c r="F134" s="36" t="s">
        <v>293</v>
      </c>
      <c r="G134" s="28" t="s">
        <v>28</v>
      </c>
      <c r="H134" s="28" t="s">
        <v>28</v>
      </c>
      <c r="I134" s="28" t="s">
        <v>28</v>
      </c>
      <c r="J134" s="28" t="s">
        <v>28</v>
      </c>
      <c r="K134" s="29">
        <v>157</v>
      </c>
      <c r="L134" s="30">
        <v>141</v>
      </c>
      <c r="M134" s="30">
        <v>6</v>
      </c>
      <c r="N134" s="31">
        <f t="shared" si="69"/>
        <v>23.5</v>
      </c>
      <c r="O134" s="29">
        <v>153</v>
      </c>
      <c r="P134" s="30">
        <v>160</v>
      </c>
      <c r="Q134" s="30">
        <v>6</v>
      </c>
      <c r="R134" s="31">
        <f t="shared" si="70"/>
        <v>26.666666666666668</v>
      </c>
      <c r="S134" s="29">
        <v>128</v>
      </c>
      <c r="T134" s="30">
        <v>158</v>
      </c>
      <c r="U134" s="30">
        <v>6</v>
      </c>
      <c r="V134" s="31">
        <f t="shared" si="71"/>
        <v>26.333333333333332</v>
      </c>
      <c r="W134" s="29">
        <v>150</v>
      </c>
      <c r="X134" s="30">
        <v>127</v>
      </c>
      <c r="Y134" s="30">
        <v>5</v>
      </c>
      <c r="Z134" s="31">
        <f t="shared" si="72"/>
        <v>25.4</v>
      </c>
      <c r="AA134" s="29">
        <v>588</v>
      </c>
      <c r="AB134" s="32">
        <v>586</v>
      </c>
      <c r="AC134" s="37">
        <v>23</v>
      </c>
      <c r="AD134" s="22">
        <f t="shared" si="44"/>
        <v>25.478260869565219</v>
      </c>
      <c r="AE134" s="34">
        <v>657.5</v>
      </c>
      <c r="AF134" s="34">
        <v>81.5</v>
      </c>
      <c r="AG134" s="34">
        <v>9</v>
      </c>
      <c r="AH134" s="34">
        <f t="shared" si="30"/>
        <v>748</v>
      </c>
      <c r="AI134" s="75">
        <v>1.2062072319099981</v>
      </c>
    </row>
    <row r="135" spans="2:35" ht="24.95" customHeight="1" x14ac:dyDescent="0.25">
      <c r="B135" s="35">
        <v>8</v>
      </c>
      <c r="C135" s="35">
        <v>4</v>
      </c>
      <c r="D135" s="15" t="s">
        <v>292</v>
      </c>
      <c r="E135" s="15" t="s">
        <v>294</v>
      </c>
      <c r="F135" s="36" t="s">
        <v>295</v>
      </c>
      <c r="G135" s="28" t="s">
        <v>28</v>
      </c>
      <c r="H135" s="28" t="s">
        <v>28</v>
      </c>
      <c r="I135" s="28" t="s">
        <v>28</v>
      </c>
      <c r="J135" s="28" t="s">
        <v>29</v>
      </c>
      <c r="K135" s="29">
        <v>150</v>
      </c>
      <c r="L135" s="30">
        <v>152</v>
      </c>
      <c r="M135" s="30">
        <v>6</v>
      </c>
      <c r="N135" s="31">
        <f t="shared" si="69"/>
        <v>25.333333333333332</v>
      </c>
      <c r="O135" s="29">
        <v>150</v>
      </c>
      <c r="P135" s="30">
        <v>148</v>
      </c>
      <c r="Q135" s="30">
        <v>6</v>
      </c>
      <c r="R135" s="31">
        <f t="shared" si="70"/>
        <v>24.666666666666668</v>
      </c>
      <c r="S135" s="29">
        <v>166</v>
      </c>
      <c r="T135" s="30">
        <v>163</v>
      </c>
      <c r="U135" s="30">
        <v>7</v>
      </c>
      <c r="V135" s="31">
        <f t="shared" si="71"/>
        <v>23.285714285714285</v>
      </c>
      <c r="W135" s="29">
        <v>140</v>
      </c>
      <c r="X135" s="30">
        <v>156</v>
      </c>
      <c r="Y135" s="30">
        <v>6</v>
      </c>
      <c r="Z135" s="31">
        <f t="shared" si="72"/>
        <v>26</v>
      </c>
      <c r="AA135" s="29">
        <v>606</v>
      </c>
      <c r="AB135" s="32">
        <v>619</v>
      </c>
      <c r="AC135" s="37">
        <v>25</v>
      </c>
      <c r="AD135" s="22">
        <f t="shared" si="44"/>
        <v>24.76</v>
      </c>
      <c r="AE135" s="34">
        <v>878.4</v>
      </c>
      <c r="AF135" s="34">
        <v>57.600000000000023</v>
      </c>
      <c r="AG135" s="34">
        <v>12</v>
      </c>
      <c r="AH135" s="34">
        <f t="shared" si="30"/>
        <v>948</v>
      </c>
      <c r="AI135" s="75">
        <v>1.2774347148846688</v>
      </c>
    </row>
    <row r="136" spans="2:35" ht="24.95" customHeight="1" x14ac:dyDescent="0.25">
      <c r="B136" s="35">
        <v>8</v>
      </c>
      <c r="C136" s="35">
        <v>4</v>
      </c>
      <c r="D136" s="15" t="s">
        <v>292</v>
      </c>
      <c r="E136" s="15" t="s">
        <v>216</v>
      </c>
      <c r="F136" s="36" t="s">
        <v>296</v>
      </c>
      <c r="G136" s="28" t="s">
        <v>28</v>
      </c>
      <c r="H136" s="28" t="s">
        <v>28</v>
      </c>
      <c r="I136" s="28" t="s">
        <v>28</v>
      </c>
      <c r="J136" s="28" t="s">
        <v>29</v>
      </c>
      <c r="K136" s="29">
        <v>156</v>
      </c>
      <c r="L136" s="30">
        <v>166</v>
      </c>
      <c r="M136" s="30">
        <v>7</v>
      </c>
      <c r="N136" s="31">
        <f t="shared" si="69"/>
        <v>23.714285714285715</v>
      </c>
      <c r="O136" s="29">
        <v>151</v>
      </c>
      <c r="P136" s="30">
        <v>154</v>
      </c>
      <c r="Q136" s="30">
        <v>6</v>
      </c>
      <c r="R136" s="31">
        <f t="shared" si="70"/>
        <v>25.666666666666668</v>
      </c>
      <c r="S136" s="29">
        <v>156</v>
      </c>
      <c r="T136" s="30">
        <v>151</v>
      </c>
      <c r="U136" s="30">
        <v>6</v>
      </c>
      <c r="V136" s="31">
        <f t="shared" si="71"/>
        <v>25.166666666666668</v>
      </c>
      <c r="W136" s="29">
        <v>159</v>
      </c>
      <c r="X136" s="30">
        <v>153</v>
      </c>
      <c r="Y136" s="30">
        <v>6</v>
      </c>
      <c r="Z136" s="31">
        <f t="shared" si="72"/>
        <v>25.5</v>
      </c>
      <c r="AA136" s="29">
        <v>622</v>
      </c>
      <c r="AB136" s="32">
        <v>624</v>
      </c>
      <c r="AC136" s="37">
        <v>25</v>
      </c>
      <c r="AD136" s="22">
        <f t="shared" si="44"/>
        <v>24.96</v>
      </c>
      <c r="AE136" s="34">
        <v>846.5</v>
      </c>
      <c r="AF136" s="34">
        <v>72.5</v>
      </c>
      <c r="AG136" s="34">
        <v>8</v>
      </c>
      <c r="AH136" s="34">
        <f t="shared" ref="AH136:AH143" si="73">AE136+AF136+AG136</f>
        <v>927</v>
      </c>
      <c r="AI136" s="75">
        <v>1.2243586250096135</v>
      </c>
    </row>
    <row r="137" spans="2:35" ht="24.95" customHeight="1" x14ac:dyDescent="0.25">
      <c r="B137" s="35">
        <v>8</v>
      </c>
      <c r="C137" s="35">
        <v>4</v>
      </c>
      <c r="D137" s="15" t="s">
        <v>292</v>
      </c>
      <c r="E137" s="15" t="s">
        <v>297</v>
      </c>
      <c r="F137" s="36" t="s">
        <v>298</v>
      </c>
      <c r="G137" s="28" t="s">
        <v>32</v>
      </c>
      <c r="H137" s="28" t="s">
        <v>28</v>
      </c>
      <c r="I137" s="28" t="s">
        <v>28</v>
      </c>
      <c r="J137" s="28" t="s">
        <v>28</v>
      </c>
      <c r="K137" s="29">
        <v>140</v>
      </c>
      <c r="L137" s="30">
        <v>140</v>
      </c>
      <c r="M137" s="30">
        <v>6</v>
      </c>
      <c r="N137" s="31">
        <f t="shared" si="69"/>
        <v>23.333333333333332</v>
      </c>
      <c r="O137" s="29">
        <v>126</v>
      </c>
      <c r="P137" s="30">
        <v>136</v>
      </c>
      <c r="Q137" s="30">
        <v>6</v>
      </c>
      <c r="R137" s="31">
        <f t="shared" si="70"/>
        <v>22.666666666666668</v>
      </c>
      <c r="S137" s="29">
        <v>102</v>
      </c>
      <c r="T137" s="30">
        <v>124</v>
      </c>
      <c r="U137" s="30">
        <v>6</v>
      </c>
      <c r="V137" s="31">
        <f t="shared" si="71"/>
        <v>20.666666666666668</v>
      </c>
      <c r="W137" s="29">
        <v>111</v>
      </c>
      <c r="X137" s="30">
        <v>100</v>
      </c>
      <c r="Y137" s="30">
        <v>5</v>
      </c>
      <c r="Z137" s="31">
        <f t="shared" si="72"/>
        <v>20</v>
      </c>
      <c r="AA137" s="29">
        <v>479</v>
      </c>
      <c r="AB137" s="32">
        <v>500</v>
      </c>
      <c r="AC137" s="37">
        <v>23</v>
      </c>
      <c r="AD137" s="22">
        <f t="shared" si="44"/>
        <v>21.739130434782609</v>
      </c>
      <c r="AE137" s="34">
        <v>650.4</v>
      </c>
      <c r="AF137" s="34">
        <v>45.6</v>
      </c>
      <c r="AG137" s="34">
        <v>8</v>
      </c>
      <c r="AH137" s="34">
        <f t="shared" si="73"/>
        <v>704</v>
      </c>
      <c r="AI137" s="75">
        <v>1.3920232501690029</v>
      </c>
    </row>
    <row r="138" spans="2:35" ht="24.95" customHeight="1" x14ac:dyDescent="0.25">
      <c r="B138" s="35">
        <v>8</v>
      </c>
      <c r="C138" s="35">
        <v>4</v>
      </c>
      <c r="D138" s="15" t="s">
        <v>292</v>
      </c>
      <c r="E138" s="15" t="s">
        <v>299</v>
      </c>
      <c r="F138" s="36" t="s">
        <v>300</v>
      </c>
      <c r="G138" s="28"/>
      <c r="H138" s="28"/>
      <c r="I138" s="28"/>
      <c r="J138" s="28"/>
      <c r="K138" s="29">
        <v>126</v>
      </c>
      <c r="L138" s="30">
        <v>131</v>
      </c>
      <c r="M138" s="30">
        <v>5</v>
      </c>
      <c r="N138" s="31">
        <f t="shared" si="69"/>
        <v>26.2</v>
      </c>
      <c r="O138" s="29">
        <v>125</v>
      </c>
      <c r="P138" s="30">
        <v>131</v>
      </c>
      <c r="Q138" s="30">
        <v>5</v>
      </c>
      <c r="R138" s="31">
        <f t="shared" si="70"/>
        <v>26.2</v>
      </c>
      <c r="S138" s="29">
        <v>113</v>
      </c>
      <c r="T138" s="30">
        <v>133</v>
      </c>
      <c r="U138" s="30">
        <v>5</v>
      </c>
      <c r="V138" s="31">
        <f t="shared" si="71"/>
        <v>26.6</v>
      </c>
      <c r="W138" s="29">
        <v>83</v>
      </c>
      <c r="X138" s="30">
        <v>116</v>
      </c>
      <c r="Y138" s="30">
        <v>5</v>
      </c>
      <c r="Z138" s="31">
        <f t="shared" si="72"/>
        <v>23.2</v>
      </c>
      <c r="AA138" s="29">
        <v>447</v>
      </c>
      <c r="AB138" s="32">
        <v>511</v>
      </c>
      <c r="AC138" s="37">
        <v>20</v>
      </c>
      <c r="AD138" s="22">
        <f t="shared" si="44"/>
        <v>25.55</v>
      </c>
      <c r="AE138" s="34">
        <v>588</v>
      </c>
      <c r="AF138" s="34">
        <v>58</v>
      </c>
      <c r="AG138" s="34">
        <v>9</v>
      </c>
      <c r="AH138" s="34">
        <f t="shared" si="73"/>
        <v>655</v>
      </c>
      <c r="AI138" s="75">
        <v>1.2664790626191658</v>
      </c>
    </row>
    <row r="139" spans="2:35" ht="24.95" customHeight="1" x14ac:dyDescent="0.25">
      <c r="B139" s="35">
        <v>8</v>
      </c>
      <c r="C139" s="35">
        <v>4</v>
      </c>
      <c r="D139" s="15" t="s">
        <v>292</v>
      </c>
      <c r="E139" s="15" t="s">
        <v>301</v>
      </c>
      <c r="F139" s="36" t="s">
        <v>302</v>
      </c>
      <c r="G139" s="28"/>
      <c r="H139" s="28"/>
      <c r="I139" s="28"/>
      <c r="J139" s="28"/>
      <c r="K139" s="29">
        <v>103</v>
      </c>
      <c r="L139" s="30">
        <v>104</v>
      </c>
      <c r="M139" s="30">
        <v>4</v>
      </c>
      <c r="N139" s="31">
        <f t="shared" si="69"/>
        <v>26</v>
      </c>
      <c r="O139" s="29">
        <v>102</v>
      </c>
      <c r="P139" s="30">
        <v>102</v>
      </c>
      <c r="Q139" s="30">
        <v>4</v>
      </c>
      <c r="R139" s="31">
        <f t="shared" si="70"/>
        <v>25.5</v>
      </c>
      <c r="S139" s="29">
        <v>96</v>
      </c>
      <c r="T139" s="30">
        <v>102</v>
      </c>
      <c r="U139" s="30">
        <v>4</v>
      </c>
      <c r="V139" s="31">
        <f t="shared" si="71"/>
        <v>25.5</v>
      </c>
      <c r="W139" s="29">
        <v>86</v>
      </c>
      <c r="X139" s="30">
        <v>94</v>
      </c>
      <c r="Y139" s="30">
        <v>4</v>
      </c>
      <c r="Z139" s="31">
        <f t="shared" si="72"/>
        <v>23.5</v>
      </c>
      <c r="AA139" s="29">
        <v>387</v>
      </c>
      <c r="AB139" s="32">
        <v>402</v>
      </c>
      <c r="AC139" s="37">
        <v>16</v>
      </c>
      <c r="AD139" s="22">
        <f t="shared" si="44"/>
        <v>25.125</v>
      </c>
      <c r="AE139" s="34">
        <v>517.4</v>
      </c>
      <c r="AF139" s="34">
        <v>75.599999999999994</v>
      </c>
      <c r="AG139" s="34">
        <v>7</v>
      </c>
      <c r="AH139" s="34">
        <f t="shared" si="73"/>
        <v>600</v>
      </c>
      <c r="AI139" s="75">
        <v>1.4483031154214796</v>
      </c>
    </row>
    <row r="140" spans="2:35" ht="24.95" customHeight="1" x14ac:dyDescent="0.25">
      <c r="B140" s="35">
        <v>8</v>
      </c>
      <c r="C140" s="35">
        <v>4</v>
      </c>
      <c r="D140" s="15" t="s">
        <v>303</v>
      </c>
      <c r="E140" s="15" t="s">
        <v>304</v>
      </c>
      <c r="F140" s="36" t="s">
        <v>305</v>
      </c>
      <c r="G140" s="28" t="s">
        <v>28</v>
      </c>
      <c r="H140" s="28" t="s">
        <v>28</v>
      </c>
      <c r="I140" s="28" t="s">
        <v>28</v>
      </c>
      <c r="J140" s="28" t="s">
        <v>28</v>
      </c>
      <c r="K140" s="29">
        <v>128</v>
      </c>
      <c r="L140" s="30">
        <v>132</v>
      </c>
      <c r="M140" s="30">
        <v>5</v>
      </c>
      <c r="N140" s="31">
        <f t="shared" si="69"/>
        <v>26.4</v>
      </c>
      <c r="O140" s="29">
        <v>109</v>
      </c>
      <c r="P140" s="30">
        <v>134</v>
      </c>
      <c r="Q140" s="30">
        <v>5</v>
      </c>
      <c r="R140" s="31">
        <f t="shared" si="70"/>
        <v>26.8</v>
      </c>
      <c r="S140" s="29">
        <v>111</v>
      </c>
      <c r="T140" s="30">
        <v>117</v>
      </c>
      <c r="U140" s="30">
        <v>5</v>
      </c>
      <c r="V140" s="31">
        <f t="shared" si="71"/>
        <v>23.4</v>
      </c>
      <c r="W140" s="29">
        <v>116</v>
      </c>
      <c r="X140" s="30">
        <v>118</v>
      </c>
      <c r="Y140" s="30">
        <v>5</v>
      </c>
      <c r="Z140" s="31">
        <f t="shared" si="72"/>
        <v>23.6</v>
      </c>
      <c r="AA140" s="29">
        <v>464</v>
      </c>
      <c r="AB140" s="32">
        <v>501</v>
      </c>
      <c r="AC140" s="37">
        <v>20</v>
      </c>
      <c r="AD140" s="22">
        <f t="shared" si="44"/>
        <v>25.05</v>
      </c>
      <c r="AE140" s="34">
        <v>578.5</v>
      </c>
      <c r="AF140" s="34">
        <v>55.5</v>
      </c>
      <c r="AG140" s="34">
        <v>9</v>
      </c>
      <c r="AH140" s="34">
        <f t="shared" si="73"/>
        <v>643</v>
      </c>
      <c r="AI140" s="75">
        <v>1.3300386030563331</v>
      </c>
    </row>
    <row r="141" spans="2:35" ht="24.95" customHeight="1" x14ac:dyDescent="0.25">
      <c r="B141" s="35">
        <v>8</v>
      </c>
      <c r="C141" s="35">
        <v>4</v>
      </c>
      <c r="D141" s="15" t="s">
        <v>303</v>
      </c>
      <c r="E141" s="15" t="s">
        <v>306</v>
      </c>
      <c r="F141" s="36" t="s">
        <v>307</v>
      </c>
      <c r="G141" s="28" t="s">
        <v>28</v>
      </c>
      <c r="H141" s="28" t="s">
        <v>28</v>
      </c>
      <c r="I141" s="28" t="s">
        <v>28</v>
      </c>
      <c r="J141" s="28" t="s">
        <v>28</v>
      </c>
      <c r="K141" s="29">
        <v>178</v>
      </c>
      <c r="L141" s="30">
        <v>172</v>
      </c>
      <c r="M141" s="30">
        <v>7</v>
      </c>
      <c r="N141" s="31">
        <f t="shared" si="69"/>
        <v>24.571428571428573</v>
      </c>
      <c r="O141" s="29">
        <v>156</v>
      </c>
      <c r="P141" s="30">
        <v>179</v>
      </c>
      <c r="Q141" s="30">
        <v>7</v>
      </c>
      <c r="R141" s="31">
        <f t="shared" si="70"/>
        <v>25.571428571428573</v>
      </c>
      <c r="S141" s="29">
        <v>170</v>
      </c>
      <c r="T141" s="30">
        <v>154</v>
      </c>
      <c r="U141" s="30">
        <v>6</v>
      </c>
      <c r="V141" s="31">
        <f t="shared" si="71"/>
        <v>25.666666666666668</v>
      </c>
      <c r="W141" s="29">
        <v>147</v>
      </c>
      <c r="X141" s="30">
        <v>168</v>
      </c>
      <c r="Y141" s="30">
        <v>7</v>
      </c>
      <c r="Z141" s="31">
        <f t="shared" si="72"/>
        <v>24</v>
      </c>
      <c r="AA141" s="29">
        <v>651</v>
      </c>
      <c r="AB141" s="32">
        <v>673</v>
      </c>
      <c r="AC141" s="37">
        <v>27</v>
      </c>
      <c r="AD141" s="22">
        <f>AB141/AC141</f>
        <v>24.925925925925927</v>
      </c>
      <c r="AE141" s="34">
        <v>778.4</v>
      </c>
      <c r="AF141" s="34">
        <v>49.6</v>
      </c>
      <c r="AG141" s="34">
        <v>8</v>
      </c>
      <c r="AH141" s="34">
        <f t="shared" si="73"/>
        <v>836</v>
      </c>
      <c r="AI141" s="75">
        <v>1.1887254137842984</v>
      </c>
    </row>
    <row r="142" spans="2:35" s="57" customFormat="1" ht="24.95" customHeight="1" x14ac:dyDescent="0.25">
      <c r="B142" s="53" t="s">
        <v>72</v>
      </c>
      <c r="C142" s="54"/>
      <c r="D142" s="55"/>
      <c r="E142" s="55"/>
      <c r="F142" s="55"/>
      <c r="G142" s="54"/>
      <c r="H142" s="55"/>
      <c r="I142" s="54"/>
      <c r="J142" s="56"/>
      <c r="K142" s="44">
        <f>SUM(K126:K141)</f>
        <v>2246</v>
      </c>
      <c r="L142" s="45">
        <f>SUM(L126:L141)</f>
        <v>2268</v>
      </c>
      <c r="M142" s="45">
        <f t="shared" ref="M142:Y142" si="74">SUM(M126:M141)</f>
        <v>93</v>
      </c>
      <c r="N142" s="46">
        <f t="shared" si="69"/>
        <v>24.387096774193548</v>
      </c>
      <c r="O142" s="44">
        <f t="shared" ref="O142:P142" si="75">SUM(O126:O141)</f>
        <v>2206</v>
      </c>
      <c r="P142" s="45">
        <f t="shared" si="75"/>
        <v>2246</v>
      </c>
      <c r="Q142" s="45">
        <f t="shared" si="74"/>
        <v>90</v>
      </c>
      <c r="R142" s="46">
        <f t="shared" si="70"/>
        <v>24.955555555555556</v>
      </c>
      <c r="S142" s="44">
        <f t="shared" ref="S142:T142" si="76">SUM(S126:S141)</f>
        <v>2158</v>
      </c>
      <c r="T142" s="45">
        <f t="shared" si="76"/>
        <v>2208</v>
      </c>
      <c r="U142" s="45">
        <f t="shared" si="74"/>
        <v>92</v>
      </c>
      <c r="V142" s="46">
        <f t="shared" si="71"/>
        <v>24</v>
      </c>
      <c r="W142" s="44">
        <f t="shared" ref="W142:X142" si="77">SUM(W126:W141)</f>
        <v>2081</v>
      </c>
      <c r="X142" s="45">
        <f t="shared" si="77"/>
        <v>2149</v>
      </c>
      <c r="Y142" s="45">
        <f t="shared" si="74"/>
        <v>88</v>
      </c>
      <c r="Z142" s="46">
        <f t="shared" si="72"/>
        <v>24.420454545454547</v>
      </c>
      <c r="AA142" s="59">
        <f>SUM(AA126:AA141)</f>
        <v>8691</v>
      </c>
      <c r="AB142" s="59">
        <f>SUM(AB126:AB141)</f>
        <v>8871</v>
      </c>
      <c r="AC142" s="59">
        <f>SUM(AC126:AC141)</f>
        <v>363</v>
      </c>
      <c r="AD142" s="46">
        <f t="shared" ref="AD142:AD144" si="78">AB142/AC142</f>
        <v>24.438016528925619</v>
      </c>
      <c r="AE142" s="60">
        <f>SUM(AE126:AE141)</f>
        <v>11021.449999999999</v>
      </c>
      <c r="AF142" s="60">
        <f>SUM(AF126:AF141)</f>
        <v>993.05000000000007</v>
      </c>
      <c r="AG142" s="60">
        <f>SUM(AG126:AG141)</f>
        <v>143</v>
      </c>
      <c r="AH142" s="48">
        <f t="shared" si="73"/>
        <v>12157.499999999998</v>
      </c>
      <c r="AI142" s="61">
        <v>1.274</v>
      </c>
    </row>
    <row r="143" spans="2:35" s="57" customFormat="1" ht="24.95" customHeight="1" x14ac:dyDescent="0.25">
      <c r="B143" s="53" t="s">
        <v>173</v>
      </c>
      <c r="C143" s="54"/>
      <c r="D143" s="55"/>
      <c r="E143" s="55"/>
      <c r="F143" s="55"/>
      <c r="G143" s="54"/>
      <c r="H143" s="55"/>
      <c r="I143" s="54"/>
      <c r="J143" s="56"/>
      <c r="K143" s="62">
        <f>K125+K142</f>
        <v>4940</v>
      </c>
      <c r="L143" s="59">
        <f>L125+L142</f>
        <v>5001</v>
      </c>
      <c r="M143" s="59">
        <f t="shared" ref="M143:Y143" si="79">M125+M142</f>
        <v>210</v>
      </c>
      <c r="N143" s="46">
        <f t="shared" si="69"/>
        <v>23.814285714285713</v>
      </c>
      <c r="O143" s="62">
        <f t="shared" ref="O143:P143" si="80">O125+O142</f>
        <v>4786</v>
      </c>
      <c r="P143" s="59">
        <f t="shared" si="80"/>
        <v>4957</v>
      </c>
      <c r="Q143" s="59">
        <f t="shared" si="79"/>
        <v>204</v>
      </c>
      <c r="R143" s="46">
        <f t="shared" si="70"/>
        <v>24.299019607843139</v>
      </c>
      <c r="S143" s="62">
        <f t="shared" ref="S143:T143" si="81">S125+S142</f>
        <v>4651</v>
      </c>
      <c r="T143" s="59">
        <f t="shared" si="81"/>
        <v>4844</v>
      </c>
      <c r="U143" s="59">
        <f t="shared" si="79"/>
        <v>205</v>
      </c>
      <c r="V143" s="46">
        <f t="shared" si="71"/>
        <v>23.629268292682926</v>
      </c>
      <c r="W143" s="62">
        <f t="shared" ref="W143:X143" si="82">W125+W142</f>
        <v>4456</v>
      </c>
      <c r="X143" s="59">
        <f t="shared" si="82"/>
        <v>4628</v>
      </c>
      <c r="Y143" s="59">
        <f t="shared" si="79"/>
        <v>193</v>
      </c>
      <c r="Z143" s="46">
        <f t="shared" si="72"/>
        <v>23.979274611398964</v>
      </c>
      <c r="AA143" s="59">
        <f>AA142+AA125</f>
        <v>18833</v>
      </c>
      <c r="AB143" s="59">
        <f>AB142+AB125</f>
        <v>19430</v>
      </c>
      <c r="AC143" s="59">
        <f>AC142+AC125</f>
        <v>812</v>
      </c>
      <c r="AD143" s="46">
        <f t="shared" si="78"/>
        <v>23.928571428571427</v>
      </c>
      <c r="AE143" s="60">
        <f>AE142+AE125</f>
        <v>24779.619999999995</v>
      </c>
      <c r="AF143" s="60">
        <f>AF142+AF125</f>
        <v>2227.0800000000008</v>
      </c>
      <c r="AG143" s="60">
        <f>AG142+AG125</f>
        <v>329</v>
      </c>
      <c r="AH143" s="48">
        <f t="shared" si="73"/>
        <v>27335.699999999997</v>
      </c>
      <c r="AI143" s="61">
        <v>1.3089999999999999</v>
      </c>
    </row>
    <row r="144" spans="2:35" s="57" customFormat="1" ht="22.5" customHeight="1" x14ac:dyDescent="0.25">
      <c r="B144" s="53" t="s">
        <v>308</v>
      </c>
      <c r="C144" s="54"/>
      <c r="D144" s="55"/>
      <c r="E144" s="55"/>
      <c r="F144" s="55"/>
      <c r="G144" s="54"/>
      <c r="H144" s="55"/>
      <c r="I144" s="54"/>
      <c r="J144" s="56"/>
      <c r="K144" s="63">
        <f>K143+K106+K73+K41</f>
        <v>18713</v>
      </c>
      <c r="L144" s="64">
        <f>L143+L106+L73+L41</f>
        <v>18832</v>
      </c>
      <c r="M144" s="64">
        <f>M143+M106+M73+M41</f>
        <v>817</v>
      </c>
      <c r="N144" s="46">
        <f t="shared" si="69"/>
        <v>23.050183598531213</v>
      </c>
      <c r="O144" s="63">
        <f>O143+O106+O73+O41</f>
        <v>17948</v>
      </c>
      <c r="P144" s="64">
        <f>P143+P106+P73+P41</f>
        <v>18600</v>
      </c>
      <c r="Q144" s="64">
        <f>Q143+Q106+Q73+Q41</f>
        <v>797</v>
      </c>
      <c r="R144" s="46">
        <f t="shared" si="70"/>
        <v>23.337515683814303</v>
      </c>
      <c r="S144" s="63">
        <f>S143+S106+S73+S41</f>
        <v>17421</v>
      </c>
      <c r="T144" s="64">
        <f>T143+T106+T73+T41</f>
        <v>17968</v>
      </c>
      <c r="U144" s="64">
        <f>U143+U106+U73+U41</f>
        <v>777</v>
      </c>
      <c r="V144" s="46">
        <f t="shared" si="71"/>
        <v>23.124839124839124</v>
      </c>
      <c r="W144" s="63">
        <f>W143+W106+W73+W41</f>
        <v>16671</v>
      </c>
      <c r="X144" s="64">
        <f>X143+X106+X73+X41</f>
        <v>17288</v>
      </c>
      <c r="Y144" s="64">
        <f>Y143+Y106+Y73+Y41</f>
        <v>742</v>
      </c>
      <c r="Z144" s="46">
        <f t="shared" si="72"/>
        <v>23.299191374663074</v>
      </c>
      <c r="AA144" s="64">
        <f>AA143+AA106+AA73+AA41</f>
        <v>70753</v>
      </c>
      <c r="AB144" s="64">
        <f>AB143+AB106+AB73+AB41</f>
        <v>72688</v>
      </c>
      <c r="AC144" s="64">
        <f>AC143+AC106+AC73+AC41</f>
        <v>3133</v>
      </c>
      <c r="AD144" s="46">
        <f t="shared" si="78"/>
        <v>23.200766038940312</v>
      </c>
      <c r="AE144" s="65">
        <f>AE143+AE106+AE73+AE41</f>
        <v>96774.290000000008</v>
      </c>
      <c r="AF144" s="65">
        <f>AF143+AF106+AF73+AF41</f>
        <v>9000.2100000000028</v>
      </c>
      <c r="AG144" s="65">
        <f>AG143+AG106+AG73+AG41</f>
        <v>1289.75</v>
      </c>
      <c r="AH144" s="48">
        <f>AE144+AF144+AG144</f>
        <v>107064.25000000001</v>
      </c>
      <c r="AI144" s="66">
        <v>1.361</v>
      </c>
    </row>
    <row r="145" spans="1:36" ht="9" customHeight="1" x14ac:dyDescent="0.25"/>
    <row r="146" spans="1:36" x14ac:dyDescent="0.25">
      <c r="AB146" s="67"/>
    </row>
    <row r="147" spans="1:36" x14ac:dyDescent="0.25">
      <c r="J147" s="68"/>
      <c r="K147" s="69"/>
      <c r="L147" s="70"/>
      <c r="M147" s="70"/>
      <c r="N147" s="71"/>
      <c r="O147" s="69"/>
      <c r="P147" s="70"/>
      <c r="Q147" s="70"/>
      <c r="R147" s="71"/>
      <c r="S147" s="69"/>
      <c r="T147" s="70"/>
      <c r="U147" s="70"/>
      <c r="V147" s="71"/>
      <c r="W147" s="69"/>
      <c r="X147" s="70"/>
      <c r="Y147" s="70"/>
      <c r="Z147" s="71"/>
      <c r="AA147" s="70"/>
    </row>
    <row r="148" spans="1:36" s="6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68"/>
      <c r="K148" s="69"/>
      <c r="L148" s="70"/>
      <c r="M148" s="70"/>
      <c r="N148" s="71"/>
      <c r="O148" s="69"/>
      <c r="P148" s="70"/>
      <c r="Q148" s="70"/>
      <c r="R148" s="71"/>
      <c r="S148" s="69"/>
      <c r="T148" s="70"/>
      <c r="U148" s="70"/>
      <c r="V148" s="71"/>
      <c r="W148" s="69"/>
      <c r="X148" s="70"/>
      <c r="Y148" s="70"/>
      <c r="Z148" s="71"/>
      <c r="AA148" s="70"/>
      <c r="AC148" s="8"/>
      <c r="AD148" s="9"/>
      <c r="AE148" s="10"/>
      <c r="AF148" s="10"/>
      <c r="AG148" s="10"/>
      <c r="AH148" s="10"/>
      <c r="AI148" s="11"/>
      <c r="AJ148" s="12"/>
    </row>
    <row r="149" spans="1:36" s="6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68"/>
      <c r="K149" s="69"/>
      <c r="L149" s="70"/>
      <c r="M149" s="70"/>
      <c r="N149" s="71"/>
      <c r="O149" s="69"/>
      <c r="P149" s="70"/>
      <c r="Q149" s="70"/>
      <c r="R149" s="71"/>
      <c r="S149" s="69"/>
      <c r="T149" s="70"/>
      <c r="U149" s="70"/>
      <c r="V149" s="71"/>
      <c r="W149" s="69"/>
      <c r="X149" s="70"/>
      <c r="Y149" s="70"/>
      <c r="Z149" s="71"/>
      <c r="AA149" s="70"/>
      <c r="AC149" s="8"/>
      <c r="AD149" s="9"/>
      <c r="AE149" s="10"/>
      <c r="AF149" s="10"/>
      <c r="AG149" s="10"/>
      <c r="AH149" s="10"/>
      <c r="AI149" s="11"/>
      <c r="AJ149" s="12"/>
    </row>
    <row r="150" spans="1:36" s="6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68"/>
      <c r="K150" s="69"/>
      <c r="L150" s="70"/>
      <c r="M150" s="70"/>
      <c r="N150" s="71"/>
      <c r="O150" s="69"/>
      <c r="P150" s="70"/>
      <c r="Q150" s="70"/>
      <c r="R150" s="71"/>
      <c r="S150" s="69"/>
      <c r="T150" s="70"/>
      <c r="U150" s="70"/>
      <c r="V150" s="71"/>
      <c r="W150" s="69"/>
      <c r="X150" s="70"/>
      <c r="Y150" s="70"/>
      <c r="Z150" s="71"/>
      <c r="AA150" s="70"/>
      <c r="AC150" s="8"/>
      <c r="AD150" s="9"/>
      <c r="AE150" s="10"/>
      <c r="AF150" s="10"/>
      <c r="AG150" s="10"/>
      <c r="AH150" s="10"/>
      <c r="AI150" s="11"/>
      <c r="AJ150" s="12"/>
    </row>
    <row r="151" spans="1:36" s="6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68"/>
      <c r="K151" s="69"/>
      <c r="L151" s="70"/>
      <c r="M151" s="70"/>
      <c r="N151" s="71"/>
      <c r="O151" s="69"/>
      <c r="P151" s="70"/>
      <c r="Q151" s="70"/>
      <c r="R151" s="71"/>
      <c r="S151" s="69"/>
      <c r="T151" s="70"/>
      <c r="U151" s="70"/>
      <c r="V151" s="71"/>
      <c r="W151" s="69"/>
      <c r="X151" s="70"/>
      <c r="Y151" s="70"/>
      <c r="Z151" s="71"/>
      <c r="AA151" s="70"/>
      <c r="AC151" s="8"/>
      <c r="AD151" s="9"/>
      <c r="AE151" s="10"/>
      <c r="AF151" s="10"/>
      <c r="AG151" s="10"/>
      <c r="AH151" s="10"/>
      <c r="AI151" s="11"/>
      <c r="AJ151" s="12"/>
    </row>
    <row r="152" spans="1:36" s="6" customForma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68"/>
      <c r="K152" s="69"/>
      <c r="L152" s="70"/>
      <c r="M152" s="70"/>
      <c r="N152" s="71"/>
      <c r="O152" s="69"/>
      <c r="P152" s="70"/>
      <c r="Q152" s="70"/>
      <c r="R152" s="71"/>
      <c r="S152" s="69"/>
      <c r="T152" s="70"/>
      <c r="U152" s="70"/>
      <c r="V152" s="71"/>
      <c r="W152" s="69"/>
      <c r="X152" s="70"/>
      <c r="Y152" s="70"/>
      <c r="Z152" s="71"/>
      <c r="AA152" s="70"/>
      <c r="AC152" s="8"/>
      <c r="AD152" s="9"/>
      <c r="AE152" s="10"/>
      <c r="AF152" s="10"/>
      <c r="AG152" s="10"/>
      <c r="AH152" s="10"/>
      <c r="AI152" s="11"/>
      <c r="AJ152" s="12"/>
    </row>
    <row r="153" spans="1:36" s="6" customForma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68"/>
      <c r="K153" s="69"/>
      <c r="L153" s="70"/>
      <c r="M153" s="70"/>
      <c r="N153" s="71"/>
      <c r="O153" s="69"/>
      <c r="P153" s="70"/>
      <c r="Q153" s="70"/>
      <c r="R153" s="71"/>
      <c r="S153" s="69"/>
      <c r="T153" s="70"/>
      <c r="U153" s="70"/>
      <c r="V153" s="71"/>
      <c r="W153" s="69"/>
      <c r="X153" s="70"/>
      <c r="Y153" s="70"/>
      <c r="Z153" s="71"/>
      <c r="AA153" s="70"/>
      <c r="AC153" s="8"/>
      <c r="AD153" s="9"/>
      <c r="AE153" s="10"/>
      <c r="AF153" s="10"/>
      <c r="AG153" s="10"/>
      <c r="AH153" s="10"/>
      <c r="AI153" s="11"/>
      <c r="AJ153" s="12"/>
    </row>
    <row r="154" spans="1:36" s="6" customForma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68"/>
      <c r="K154" s="69"/>
      <c r="L154" s="70"/>
      <c r="M154" s="70"/>
      <c r="N154" s="71"/>
      <c r="O154" s="69"/>
      <c r="P154" s="70"/>
      <c r="Q154" s="70"/>
      <c r="R154" s="71"/>
      <c r="S154" s="69"/>
      <c r="T154" s="70"/>
      <c r="U154" s="70"/>
      <c r="V154" s="71"/>
      <c r="W154" s="69"/>
      <c r="X154" s="70"/>
      <c r="Y154" s="70"/>
      <c r="Z154" s="71"/>
      <c r="AA154" s="70"/>
      <c r="AC154" s="8"/>
      <c r="AD154" s="9"/>
      <c r="AE154" s="10"/>
      <c r="AF154" s="10"/>
      <c r="AG154" s="10"/>
      <c r="AH154" s="10"/>
      <c r="AI154" s="11"/>
      <c r="AJ154" s="12"/>
    </row>
    <row r="155" spans="1:36" s="6" customForma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68"/>
      <c r="K155" s="69"/>
      <c r="L155" s="70"/>
      <c r="M155" s="70"/>
      <c r="N155" s="71"/>
      <c r="O155" s="69"/>
      <c r="P155" s="70"/>
      <c r="Q155" s="70"/>
      <c r="R155" s="71"/>
      <c r="S155" s="69"/>
      <c r="T155" s="70"/>
      <c r="U155" s="70"/>
      <c r="V155" s="71"/>
      <c r="W155" s="69"/>
      <c r="X155" s="70"/>
      <c r="Y155" s="70"/>
      <c r="Z155" s="71"/>
      <c r="AA155" s="70"/>
      <c r="AC155" s="8"/>
      <c r="AD155" s="9"/>
      <c r="AE155" s="10"/>
      <c r="AF155" s="10"/>
      <c r="AG155" s="10"/>
      <c r="AH155" s="10"/>
      <c r="AI155" s="11"/>
      <c r="AJ155" s="12"/>
    </row>
    <row r="156" spans="1:36" s="6" customForma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68"/>
      <c r="K156" s="69"/>
      <c r="L156" s="70"/>
      <c r="M156" s="70"/>
      <c r="N156" s="71"/>
      <c r="O156" s="69"/>
      <c r="P156" s="70"/>
      <c r="Q156" s="70"/>
      <c r="R156" s="71"/>
      <c r="S156" s="69"/>
      <c r="T156" s="70"/>
      <c r="U156" s="70"/>
      <c r="V156" s="71"/>
      <c r="W156" s="69"/>
      <c r="X156" s="70"/>
      <c r="Y156" s="70"/>
      <c r="Z156" s="71"/>
      <c r="AA156" s="70"/>
      <c r="AC156" s="8"/>
      <c r="AD156" s="9"/>
      <c r="AE156" s="10"/>
      <c r="AF156" s="10"/>
      <c r="AG156" s="10"/>
      <c r="AH156" s="10"/>
      <c r="AI156" s="11"/>
      <c r="AJ156" s="12"/>
    </row>
    <row r="157" spans="1:36" s="6" customForma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68"/>
      <c r="K157" s="69"/>
      <c r="L157" s="70"/>
      <c r="M157" s="70"/>
      <c r="N157" s="71"/>
      <c r="O157" s="69"/>
      <c r="P157" s="70"/>
      <c r="Q157" s="70"/>
      <c r="R157" s="71"/>
      <c r="S157" s="69"/>
      <c r="T157" s="70"/>
      <c r="U157" s="70"/>
      <c r="V157" s="71"/>
      <c r="W157" s="69"/>
      <c r="X157" s="70"/>
      <c r="Y157" s="70"/>
      <c r="Z157" s="71"/>
      <c r="AA157" s="70"/>
      <c r="AC157" s="8"/>
      <c r="AD157" s="9"/>
      <c r="AE157" s="10"/>
      <c r="AF157" s="10"/>
      <c r="AG157" s="10"/>
      <c r="AH157" s="10"/>
      <c r="AI157" s="11"/>
      <c r="AJ157" s="12"/>
    </row>
    <row r="158" spans="1:36" s="6" customForma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68"/>
      <c r="K158" s="69"/>
      <c r="L158" s="70"/>
      <c r="M158" s="70"/>
      <c r="N158" s="71"/>
      <c r="O158" s="69"/>
      <c r="P158" s="70"/>
      <c r="Q158" s="70"/>
      <c r="R158" s="71"/>
      <c r="S158" s="69"/>
      <c r="T158" s="70"/>
      <c r="U158" s="70"/>
      <c r="V158" s="71"/>
      <c r="W158" s="69"/>
      <c r="X158" s="70"/>
      <c r="Y158" s="70"/>
      <c r="Z158" s="71"/>
      <c r="AA158" s="70"/>
      <c r="AC158" s="8"/>
      <c r="AD158" s="9"/>
      <c r="AE158" s="10"/>
      <c r="AF158" s="10"/>
      <c r="AG158" s="10"/>
      <c r="AH158" s="10"/>
      <c r="AI158" s="11"/>
      <c r="AJ158" s="12"/>
    </row>
    <row r="159" spans="1:36" s="6" customForma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68"/>
      <c r="K159" s="69"/>
      <c r="L159" s="70"/>
      <c r="M159" s="70"/>
      <c r="N159" s="71"/>
      <c r="O159" s="69"/>
      <c r="P159" s="70"/>
      <c r="Q159" s="70"/>
      <c r="R159" s="71"/>
      <c r="S159" s="69"/>
      <c r="T159" s="70"/>
      <c r="U159" s="70"/>
      <c r="V159" s="71"/>
      <c r="W159" s="69"/>
      <c r="X159" s="70"/>
      <c r="Y159" s="70"/>
      <c r="Z159" s="71"/>
      <c r="AA159" s="70"/>
      <c r="AC159" s="8"/>
      <c r="AD159" s="9"/>
      <c r="AE159" s="10"/>
      <c r="AF159" s="10"/>
      <c r="AG159" s="10"/>
      <c r="AH159" s="10"/>
      <c r="AI159" s="11"/>
      <c r="AJ159" s="12"/>
    </row>
    <row r="160" spans="1:36" s="6" customForma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68"/>
      <c r="K160" s="69"/>
      <c r="L160" s="70"/>
      <c r="M160" s="70"/>
      <c r="N160" s="71"/>
      <c r="O160" s="69"/>
      <c r="P160" s="70"/>
      <c r="Q160" s="70"/>
      <c r="R160" s="71"/>
      <c r="S160" s="69"/>
      <c r="T160" s="70"/>
      <c r="U160" s="70"/>
      <c r="V160" s="71"/>
      <c r="W160" s="69"/>
      <c r="X160" s="70"/>
      <c r="Y160" s="70"/>
      <c r="Z160" s="71"/>
      <c r="AA160" s="70"/>
      <c r="AC160" s="8"/>
      <c r="AD160" s="9"/>
      <c r="AE160" s="10"/>
      <c r="AF160" s="10"/>
      <c r="AG160" s="10"/>
      <c r="AH160" s="10"/>
      <c r="AI160" s="11"/>
      <c r="AJ160" s="12"/>
    </row>
    <row r="161" spans="1:36" s="6" customForma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68"/>
      <c r="K161" s="69"/>
      <c r="L161" s="70"/>
      <c r="M161" s="70"/>
      <c r="N161" s="71"/>
      <c r="O161" s="69"/>
      <c r="P161" s="70"/>
      <c r="Q161" s="70"/>
      <c r="R161" s="71"/>
      <c r="S161" s="69"/>
      <c r="T161" s="70"/>
      <c r="U161" s="70"/>
      <c r="V161" s="71"/>
      <c r="W161" s="69"/>
      <c r="X161" s="70"/>
      <c r="Y161" s="70"/>
      <c r="Z161" s="71"/>
      <c r="AA161" s="70"/>
      <c r="AC161" s="8"/>
      <c r="AD161" s="9"/>
      <c r="AE161" s="10"/>
      <c r="AF161" s="10"/>
      <c r="AG161" s="10"/>
      <c r="AH161" s="10"/>
      <c r="AI161" s="11"/>
      <c r="AJ161" s="12"/>
    </row>
    <row r="162" spans="1:36" s="6" customForma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68"/>
      <c r="K162" s="69"/>
      <c r="L162" s="70"/>
      <c r="M162" s="70"/>
      <c r="N162" s="71"/>
      <c r="O162" s="69"/>
      <c r="P162" s="70"/>
      <c r="Q162" s="70"/>
      <c r="R162" s="71"/>
      <c r="S162" s="69"/>
      <c r="T162" s="70"/>
      <c r="U162" s="70"/>
      <c r="V162" s="71"/>
      <c r="W162" s="69"/>
      <c r="X162" s="70"/>
      <c r="Y162" s="70"/>
      <c r="Z162" s="71"/>
      <c r="AA162" s="70"/>
      <c r="AC162" s="8"/>
      <c r="AD162" s="9"/>
      <c r="AE162" s="10"/>
      <c r="AF162" s="10"/>
      <c r="AG162" s="10"/>
      <c r="AH162" s="10"/>
      <c r="AI162" s="11"/>
      <c r="AJ162" s="12"/>
    </row>
    <row r="163" spans="1:36" s="6" customForma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68"/>
      <c r="K163" s="69"/>
      <c r="L163" s="70"/>
      <c r="M163" s="70"/>
      <c r="N163" s="71"/>
      <c r="O163" s="69"/>
      <c r="P163" s="70"/>
      <c r="Q163" s="70"/>
      <c r="R163" s="71"/>
      <c r="S163" s="69"/>
      <c r="T163" s="70"/>
      <c r="U163" s="70"/>
      <c r="V163" s="71"/>
      <c r="W163" s="69"/>
      <c r="X163" s="70"/>
      <c r="Y163" s="70"/>
      <c r="Z163" s="71"/>
      <c r="AA163" s="70"/>
      <c r="AC163" s="8"/>
      <c r="AD163" s="9"/>
      <c r="AE163" s="10"/>
      <c r="AF163" s="10"/>
      <c r="AG163" s="10"/>
      <c r="AH163" s="10"/>
      <c r="AI163" s="11"/>
      <c r="AJ163" s="12"/>
    </row>
    <row r="164" spans="1:36" s="6" customForma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68"/>
      <c r="K164" s="69"/>
      <c r="L164" s="70"/>
      <c r="M164" s="70"/>
      <c r="N164" s="71"/>
      <c r="O164" s="69"/>
      <c r="P164" s="70"/>
      <c r="Q164" s="70"/>
      <c r="R164" s="71"/>
      <c r="S164" s="69"/>
      <c r="T164" s="70"/>
      <c r="U164" s="70"/>
      <c r="V164" s="71"/>
      <c r="W164" s="69"/>
      <c r="X164" s="70"/>
      <c r="Y164" s="70"/>
      <c r="Z164" s="71"/>
      <c r="AA164" s="70"/>
      <c r="AC164" s="8"/>
      <c r="AD164" s="9"/>
      <c r="AE164" s="10"/>
      <c r="AF164" s="10"/>
      <c r="AG164" s="10"/>
      <c r="AH164" s="10"/>
      <c r="AI164" s="11"/>
      <c r="AJ164" s="12"/>
    </row>
    <row r="165" spans="1:36" s="6" customForma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68"/>
      <c r="K165" s="69"/>
      <c r="L165" s="70"/>
      <c r="M165" s="70"/>
      <c r="N165" s="71"/>
      <c r="O165" s="69"/>
      <c r="P165" s="70"/>
      <c r="Q165" s="70"/>
      <c r="R165" s="71"/>
      <c r="S165" s="69"/>
      <c r="T165" s="70"/>
      <c r="U165" s="70"/>
      <c r="V165" s="71"/>
      <c r="W165" s="69"/>
      <c r="X165" s="70"/>
      <c r="Y165" s="70"/>
      <c r="Z165" s="71"/>
      <c r="AA165" s="70"/>
      <c r="AC165" s="8"/>
      <c r="AD165" s="9"/>
      <c r="AE165" s="10"/>
      <c r="AF165" s="10"/>
      <c r="AG165" s="10"/>
      <c r="AH165" s="10"/>
      <c r="AI165" s="11"/>
      <c r="AJ165" s="12"/>
    </row>
    <row r="166" spans="1:36" s="6" customForma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68"/>
      <c r="K166" s="69"/>
      <c r="L166" s="70"/>
      <c r="M166" s="70"/>
      <c r="N166" s="71"/>
      <c r="O166" s="69"/>
      <c r="P166" s="70"/>
      <c r="Q166" s="70"/>
      <c r="R166" s="71"/>
      <c r="S166" s="69"/>
      <c r="T166" s="70"/>
      <c r="U166" s="70"/>
      <c r="V166" s="71"/>
      <c r="W166" s="69"/>
      <c r="X166" s="70"/>
      <c r="Y166" s="70"/>
      <c r="Z166" s="71"/>
      <c r="AA166" s="70"/>
      <c r="AC166" s="8"/>
      <c r="AD166" s="9"/>
      <c r="AE166" s="10"/>
      <c r="AF166" s="10"/>
      <c r="AG166" s="10"/>
      <c r="AH166" s="10"/>
      <c r="AI166" s="11"/>
      <c r="AJ166" s="12"/>
    </row>
    <row r="167" spans="1:36" s="6" customForma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68"/>
      <c r="K167" s="69"/>
      <c r="L167" s="70"/>
      <c r="M167" s="70"/>
      <c r="N167" s="71"/>
      <c r="O167" s="69"/>
      <c r="P167" s="70"/>
      <c r="Q167" s="70"/>
      <c r="R167" s="71"/>
      <c r="S167" s="69"/>
      <c r="T167" s="70"/>
      <c r="U167" s="70"/>
      <c r="V167" s="71"/>
      <c r="W167" s="69"/>
      <c r="X167" s="70"/>
      <c r="Y167" s="70"/>
      <c r="Z167" s="71"/>
      <c r="AA167" s="70"/>
      <c r="AC167" s="8"/>
      <c r="AD167" s="9"/>
      <c r="AE167" s="10"/>
      <c r="AF167" s="10"/>
      <c r="AG167" s="10"/>
      <c r="AH167" s="10"/>
      <c r="AI167" s="11"/>
      <c r="AJ167" s="12"/>
    </row>
    <row r="168" spans="1:36" s="6" customForma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68"/>
      <c r="K168" s="69"/>
      <c r="L168" s="70"/>
      <c r="M168" s="70"/>
      <c r="N168" s="71"/>
      <c r="O168" s="69"/>
      <c r="P168" s="70"/>
      <c r="Q168" s="70"/>
      <c r="R168" s="71"/>
      <c r="S168" s="69"/>
      <c r="T168" s="70"/>
      <c r="U168" s="70"/>
      <c r="V168" s="71"/>
      <c r="W168" s="69"/>
      <c r="X168" s="70"/>
      <c r="Y168" s="70"/>
      <c r="Z168" s="71"/>
      <c r="AA168" s="70"/>
      <c r="AC168" s="8"/>
      <c r="AD168" s="9"/>
      <c r="AE168" s="10"/>
      <c r="AF168" s="10"/>
      <c r="AG168" s="10"/>
      <c r="AH168" s="10"/>
      <c r="AI168" s="11"/>
      <c r="AJ168" s="12"/>
    </row>
    <row r="169" spans="1:36" s="6" customForma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68"/>
      <c r="K169" s="69"/>
      <c r="L169" s="70"/>
      <c r="M169" s="70"/>
      <c r="N169" s="71"/>
      <c r="O169" s="69"/>
      <c r="P169" s="70"/>
      <c r="Q169" s="70"/>
      <c r="R169" s="71"/>
      <c r="S169" s="69"/>
      <c r="T169" s="70"/>
      <c r="U169" s="70"/>
      <c r="V169" s="71"/>
      <c r="W169" s="69"/>
      <c r="X169" s="70"/>
      <c r="Y169" s="70"/>
      <c r="Z169" s="71"/>
      <c r="AA169" s="70"/>
      <c r="AC169" s="8"/>
      <c r="AD169" s="9"/>
      <c r="AE169" s="10"/>
      <c r="AF169" s="10"/>
      <c r="AG169" s="10"/>
      <c r="AH169" s="10"/>
      <c r="AI169" s="11"/>
      <c r="AJ169" s="12"/>
    </row>
    <row r="170" spans="1:36" s="6" customForma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68"/>
      <c r="K170" s="69"/>
      <c r="L170" s="70"/>
      <c r="M170" s="70"/>
      <c r="N170" s="71"/>
      <c r="O170" s="69"/>
      <c r="P170" s="70"/>
      <c r="Q170" s="70"/>
      <c r="R170" s="71"/>
      <c r="S170" s="69"/>
      <c r="T170" s="70"/>
      <c r="U170" s="70"/>
      <c r="V170" s="71"/>
      <c r="W170" s="69"/>
      <c r="X170" s="70"/>
      <c r="Y170" s="70"/>
      <c r="Z170" s="71"/>
      <c r="AA170" s="70"/>
      <c r="AC170" s="8"/>
      <c r="AD170" s="9"/>
      <c r="AE170" s="10"/>
      <c r="AF170" s="10"/>
      <c r="AG170" s="10"/>
      <c r="AH170" s="10"/>
      <c r="AI170" s="11"/>
      <c r="AJ170" s="12"/>
    </row>
    <row r="171" spans="1:36" s="6" customForma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68"/>
      <c r="K171" s="69"/>
      <c r="L171" s="70"/>
      <c r="M171" s="70"/>
      <c r="N171" s="71"/>
      <c r="O171" s="69"/>
      <c r="P171" s="70"/>
      <c r="Q171" s="70"/>
      <c r="R171" s="71"/>
      <c r="S171" s="69"/>
      <c r="T171" s="70"/>
      <c r="U171" s="70"/>
      <c r="V171" s="71"/>
      <c r="W171" s="69"/>
      <c r="X171" s="70"/>
      <c r="Y171" s="70"/>
      <c r="Z171" s="71"/>
      <c r="AA171" s="70"/>
      <c r="AC171" s="8"/>
      <c r="AD171" s="9"/>
      <c r="AE171" s="10"/>
      <c r="AF171" s="10"/>
      <c r="AG171" s="10"/>
      <c r="AH171" s="10"/>
      <c r="AI171" s="11"/>
      <c r="AJ171" s="12"/>
    </row>
    <row r="172" spans="1:36" s="6" customForma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68"/>
      <c r="K172" s="69"/>
      <c r="L172" s="70"/>
      <c r="M172" s="70"/>
      <c r="N172" s="71"/>
      <c r="O172" s="69"/>
      <c r="P172" s="70"/>
      <c r="Q172" s="70"/>
      <c r="R172" s="71"/>
      <c r="S172" s="69"/>
      <c r="T172" s="70"/>
      <c r="U172" s="70"/>
      <c r="V172" s="71"/>
      <c r="W172" s="69"/>
      <c r="X172" s="70"/>
      <c r="Y172" s="70"/>
      <c r="Z172" s="71"/>
      <c r="AA172" s="70"/>
      <c r="AC172" s="8"/>
      <c r="AD172" s="9"/>
      <c r="AE172" s="10"/>
      <c r="AF172" s="10"/>
      <c r="AG172" s="10"/>
      <c r="AH172" s="10"/>
      <c r="AI172" s="11"/>
      <c r="AJ172" s="12"/>
    </row>
    <row r="173" spans="1:36" s="6" customForma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68"/>
      <c r="K173" s="69"/>
      <c r="L173" s="70"/>
      <c r="M173" s="70"/>
      <c r="N173" s="71"/>
      <c r="O173" s="69"/>
      <c r="P173" s="70"/>
      <c r="Q173" s="70"/>
      <c r="R173" s="71"/>
      <c r="S173" s="69"/>
      <c r="T173" s="70"/>
      <c r="U173" s="70"/>
      <c r="V173" s="71"/>
      <c r="W173" s="69"/>
      <c r="X173" s="70"/>
      <c r="Y173" s="70"/>
      <c r="Z173" s="71"/>
      <c r="AA173" s="70"/>
      <c r="AC173" s="8"/>
      <c r="AD173" s="9"/>
      <c r="AE173" s="10"/>
      <c r="AF173" s="10"/>
      <c r="AG173" s="10"/>
      <c r="AH173" s="10"/>
      <c r="AI173" s="11"/>
      <c r="AJ173" s="12"/>
    </row>
    <row r="174" spans="1:36" s="6" customForma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68"/>
      <c r="K174" s="69"/>
      <c r="L174" s="70"/>
      <c r="M174" s="70"/>
      <c r="N174" s="71"/>
      <c r="O174" s="69"/>
      <c r="P174" s="70"/>
      <c r="Q174" s="70"/>
      <c r="R174" s="71"/>
      <c r="S174" s="69"/>
      <c r="T174" s="70"/>
      <c r="U174" s="70"/>
      <c r="V174" s="71"/>
      <c r="W174" s="69"/>
      <c r="X174" s="70"/>
      <c r="Y174" s="70"/>
      <c r="Z174" s="71"/>
      <c r="AA174" s="70"/>
      <c r="AC174" s="8"/>
      <c r="AD174" s="9"/>
      <c r="AE174" s="10"/>
      <c r="AF174" s="10"/>
      <c r="AG174" s="10"/>
      <c r="AH174" s="10"/>
      <c r="AI174" s="11"/>
      <c r="AJ174" s="12"/>
    </row>
    <row r="175" spans="1:36" s="6" customForma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68"/>
      <c r="K175" s="69"/>
      <c r="L175" s="70"/>
      <c r="M175" s="70"/>
      <c r="N175" s="71"/>
      <c r="O175" s="69"/>
      <c r="P175" s="70"/>
      <c r="Q175" s="70"/>
      <c r="R175" s="71"/>
      <c r="S175" s="69"/>
      <c r="T175" s="70"/>
      <c r="U175" s="70"/>
      <c r="V175" s="71"/>
      <c r="W175" s="69"/>
      <c r="X175" s="70"/>
      <c r="Y175" s="70"/>
      <c r="Z175" s="71"/>
      <c r="AA175" s="70"/>
      <c r="AC175" s="8"/>
      <c r="AD175" s="9"/>
      <c r="AE175" s="10"/>
      <c r="AF175" s="10"/>
      <c r="AG175" s="10"/>
      <c r="AH175" s="10"/>
      <c r="AI175" s="11"/>
      <c r="AJ175" s="12"/>
    </row>
    <row r="176" spans="1:36" s="6" customForma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68"/>
      <c r="K176" s="69"/>
      <c r="L176" s="70"/>
      <c r="M176" s="70"/>
      <c r="N176" s="71"/>
      <c r="O176" s="69"/>
      <c r="P176" s="70"/>
      <c r="Q176" s="70"/>
      <c r="R176" s="71"/>
      <c r="S176" s="69"/>
      <c r="T176" s="70"/>
      <c r="U176" s="70"/>
      <c r="V176" s="71"/>
      <c r="W176" s="69"/>
      <c r="X176" s="70"/>
      <c r="Y176" s="70"/>
      <c r="Z176" s="71"/>
      <c r="AA176" s="70"/>
      <c r="AC176" s="8"/>
      <c r="AD176" s="9"/>
      <c r="AE176" s="10"/>
      <c r="AF176" s="10"/>
      <c r="AG176" s="10"/>
      <c r="AH176" s="10"/>
      <c r="AI176" s="11"/>
      <c r="AJ176" s="12"/>
    </row>
    <row r="177" spans="1:36" s="6" customForma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68"/>
      <c r="K177" s="69"/>
      <c r="L177" s="70"/>
      <c r="M177" s="70"/>
      <c r="N177" s="71"/>
      <c r="O177" s="69"/>
      <c r="P177" s="70"/>
      <c r="Q177" s="70"/>
      <c r="R177" s="71"/>
      <c r="S177" s="69"/>
      <c r="T177" s="70"/>
      <c r="U177" s="70"/>
      <c r="V177" s="71"/>
      <c r="W177" s="69"/>
      <c r="X177" s="70"/>
      <c r="Y177" s="70"/>
      <c r="Z177" s="71"/>
      <c r="AA177" s="70"/>
      <c r="AC177" s="8"/>
      <c r="AD177" s="9"/>
      <c r="AE177" s="10"/>
      <c r="AF177" s="10"/>
      <c r="AG177" s="10"/>
      <c r="AH177" s="10"/>
      <c r="AI177" s="11"/>
      <c r="AJ177" s="12"/>
    </row>
    <row r="178" spans="1:36" s="6" customForma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68"/>
      <c r="K178" s="69"/>
      <c r="L178" s="70"/>
      <c r="M178" s="70"/>
      <c r="N178" s="71"/>
      <c r="O178" s="69"/>
      <c r="P178" s="70"/>
      <c r="Q178" s="70"/>
      <c r="R178" s="71"/>
      <c r="S178" s="69"/>
      <c r="T178" s="70"/>
      <c r="U178" s="70"/>
      <c r="V178" s="71"/>
      <c r="W178" s="69"/>
      <c r="X178" s="70"/>
      <c r="Y178" s="70"/>
      <c r="Z178" s="71"/>
      <c r="AA178" s="70"/>
      <c r="AC178" s="8"/>
      <c r="AD178" s="9"/>
      <c r="AE178" s="10"/>
      <c r="AF178" s="10"/>
      <c r="AG178" s="10"/>
      <c r="AH178" s="10"/>
      <c r="AI178" s="11"/>
      <c r="AJ178" s="12"/>
    </row>
    <row r="179" spans="1:36" s="6" customForma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68"/>
      <c r="K179" s="69"/>
      <c r="L179" s="70"/>
      <c r="M179" s="70"/>
      <c r="N179" s="71"/>
      <c r="O179" s="69"/>
      <c r="P179" s="70"/>
      <c r="Q179" s="70"/>
      <c r="R179" s="71"/>
      <c r="S179" s="69"/>
      <c r="T179" s="70"/>
      <c r="U179" s="70"/>
      <c r="V179" s="71"/>
      <c r="W179" s="69"/>
      <c r="X179" s="70"/>
      <c r="Y179" s="70"/>
      <c r="Z179" s="71"/>
      <c r="AA179" s="70"/>
      <c r="AC179" s="8"/>
      <c r="AD179" s="9"/>
      <c r="AE179" s="10"/>
      <c r="AF179" s="10"/>
      <c r="AG179" s="10"/>
      <c r="AH179" s="10"/>
      <c r="AI179" s="11"/>
      <c r="AJ179" s="12"/>
    </row>
    <row r="180" spans="1:36" s="6" customForma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68"/>
      <c r="K180" s="69"/>
      <c r="L180" s="70"/>
      <c r="M180" s="70"/>
      <c r="N180" s="71"/>
      <c r="O180" s="69"/>
      <c r="P180" s="70"/>
      <c r="Q180" s="70"/>
      <c r="R180" s="71"/>
      <c r="S180" s="69"/>
      <c r="T180" s="70"/>
      <c r="U180" s="70"/>
      <c r="V180" s="71"/>
      <c r="W180" s="69"/>
      <c r="X180" s="70"/>
      <c r="Y180" s="70"/>
      <c r="Z180" s="71"/>
      <c r="AA180" s="70"/>
      <c r="AC180" s="8"/>
      <c r="AD180" s="9"/>
      <c r="AE180" s="10"/>
      <c r="AF180" s="10"/>
      <c r="AG180" s="10"/>
      <c r="AH180" s="10"/>
      <c r="AI180" s="11"/>
      <c r="AJ180" s="12"/>
    </row>
    <row r="181" spans="1:36" s="6" customForma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68"/>
      <c r="K181" s="69"/>
      <c r="L181" s="70"/>
      <c r="M181" s="70"/>
      <c r="N181" s="71"/>
      <c r="O181" s="69"/>
      <c r="P181" s="70"/>
      <c r="Q181" s="70"/>
      <c r="R181" s="71"/>
      <c r="S181" s="69"/>
      <c r="T181" s="70"/>
      <c r="U181" s="70"/>
      <c r="V181" s="71"/>
      <c r="W181" s="69"/>
      <c r="X181" s="70"/>
      <c r="Y181" s="70"/>
      <c r="Z181" s="71"/>
      <c r="AA181" s="70"/>
      <c r="AC181" s="8"/>
      <c r="AD181" s="9"/>
      <c r="AE181" s="10"/>
      <c r="AF181" s="10"/>
      <c r="AG181" s="10"/>
      <c r="AH181" s="10"/>
      <c r="AI181" s="11"/>
      <c r="AJ181" s="12"/>
    </row>
    <row r="182" spans="1:36" s="6" customForma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68"/>
      <c r="K182" s="69"/>
      <c r="L182" s="70"/>
      <c r="M182" s="70"/>
      <c r="N182" s="71"/>
      <c r="O182" s="69"/>
      <c r="P182" s="70"/>
      <c r="Q182" s="70"/>
      <c r="R182" s="71"/>
      <c r="S182" s="69"/>
      <c r="T182" s="70"/>
      <c r="U182" s="70"/>
      <c r="V182" s="71"/>
      <c r="W182" s="69"/>
      <c r="X182" s="70"/>
      <c r="Y182" s="70"/>
      <c r="Z182" s="71"/>
      <c r="AA182" s="70"/>
      <c r="AC182" s="8"/>
      <c r="AD182" s="9"/>
      <c r="AE182" s="10"/>
      <c r="AF182" s="10"/>
      <c r="AG182" s="10"/>
      <c r="AH182" s="10"/>
      <c r="AI182" s="11"/>
      <c r="AJ182" s="12"/>
    </row>
    <row r="183" spans="1:36" s="6" customForma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68"/>
      <c r="K183" s="69"/>
      <c r="L183" s="70"/>
      <c r="M183" s="70"/>
      <c r="N183" s="71"/>
      <c r="O183" s="69"/>
      <c r="P183" s="70"/>
      <c r="Q183" s="70"/>
      <c r="R183" s="71"/>
      <c r="S183" s="69"/>
      <c r="T183" s="70"/>
      <c r="U183" s="70"/>
      <c r="V183" s="71"/>
      <c r="W183" s="69"/>
      <c r="X183" s="70"/>
      <c r="Y183" s="70"/>
      <c r="Z183" s="71"/>
      <c r="AA183" s="70"/>
      <c r="AC183" s="8"/>
      <c r="AD183" s="9"/>
      <c r="AE183" s="10"/>
      <c r="AF183" s="10"/>
      <c r="AG183" s="10"/>
      <c r="AH183" s="10"/>
      <c r="AI183" s="11"/>
      <c r="AJ183" s="12"/>
    </row>
    <row r="184" spans="1:36" s="6" customForma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68"/>
      <c r="K184" s="69"/>
      <c r="L184" s="70"/>
      <c r="M184" s="70"/>
      <c r="N184" s="71"/>
      <c r="O184" s="69"/>
      <c r="P184" s="70"/>
      <c r="Q184" s="70"/>
      <c r="R184" s="71"/>
      <c r="S184" s="69"/>
      <c r="T184" s="70"/>
      <c r="U184" s="70"/>
      <c r="V184" s="71"/>
      <c r="W184" s="69"/>
      <c r="X184" s="70"/>
      <c r="Y184" s="70"/>
      <c r="Z184" s="71"/>
      <c r="AA184" s="70"/>
      <c r="AC184" s="8"/>
      <c r="AD184" s="9"/>
      <c r="AE184" s="10"/>
      <c r="AF184" s="10"/>
      <c r="AG184" s="10"/>
      <c r="AH184" s="10"/>
      <c r="AI184" s="11"/>
      <c r="AJ184" s="12"/>
    </row>
    <row r="185" spans="1:36" s="6" customForma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68"/>
      <c r="K185" s="69"/>
      <c r="L185" s="70"/>
      <c r="M185" s="70"/>
      <c r="N185" s="71"/>
      <c r="O185" s="69"/>
      <c r="P185" s="70"/>
      <c r="Q185" s="70"/>
      <c r="R185" s="71"/>
      <c r="S185" s="69"/>
      <c r="T185" s="70"/>
      <c r="U185" s="70"/>
      <c r="V185" s="71"/>
      <c r="W185" s="69"/>
      <c r="X185" s="70"/>
      <c r="Y185" s="70"/>
      <c r="Z185" s="71"/>
      <c r="AA185" s="70"/>
      <c r="AC185" s="8"/>
      <c r="AD185" s="9"/>
      <c r="AE185" s="10"/>
      <c r="AF185" s="10"/>
      <c r="AG185" s="10"/>
      <c r="AH185" s="10"/>
      <c r="AI185" s="11"/>
      <c r="AJ185" s="12"/>
    </row>
    <row r="186" spans="1:36" s="6" customForma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68"/>
      <c r="K186" s="69"/>
      <c r="L186" s="70"/>
      <c r="M186" s="70"/>
      <c r="N186" s="71"/>
      <c r="O186" s="69"/>
      <c r="P186" s="70"/>
      <c r="Q186" s="70"/>
      <c r="R186" s="71"/>
      <c r="S186" s="69"/>
      <c r="T186" s="70"/>
      <c r="U186" s="70"/>
      <c r="V186" s="71"/>
      <c r="W186" s="69"/>
      <c r="X186" s="70"/>
      <c r="Y186" s="70"/>
      <c r="Z186" s="71"/>
      <c r="AA186" s="70"/>
      <c r="AC186" s="8"/>
      <c r="AD186" s="9"/>
      <c r="AE186" s="10"/>
      <c r="AF186" s="10"/>
      <c r="AG186" s="10"/>
      <c r="AH186" s="10"/>
      <c r="AI186" s="11"/>
      <c r="AJ186" s="12"/>
    </row>
    <row r="187" spans="1:36" s="6" customForma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68"/>
      <c r="K187" s="69"/>
      <c r="L187" s="70"/>
      <c r="M187" s="70"/>
      <c r="N187" s="71"/>
      <c r="O187" s="69"/>
      <c r="P187" s="70"/>
      <c r="Q187" s="70"/>
      <c r="R187" s="71"/>
      <c r="S187" s="69"/>
      <c r="T187" s="70"/>
      <c r="U187" s="70"/>
      <c r="V187" s="71"/>
      <c r="W187" s="69"/>
      <c r="X187" s="70"/>
      <c r="Y187" s="70"/>
      <c r="Z187" s="71"/>
      <c r="AA187" s="70"/>
      <c r="AC187" s="8"/>
      <c r="AD187" s="9"/>
      <c r="AE187" s="10"/>
      <c r="AF187" s="10"/>
      <c r="AG187" s="10"/>
      <c r="AH187" s="10"/>
      <c r="AI187" s="11"/>
      <c r="AJ187" s="12"/>
    </row>
    <row r="188" spans="1:36" s="6" customForma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68"/>
      <c r="K188" s="69"/>
      <c r="L188" s="70"/>
      <c r="M188" s="70"/>
      <c r="N188" s="71"/>
      <c r="O188" s="69"/>
      <c r="P188" s="70"/>
      <c r="Q188" s="70"/>
      <c r="R188" s="71"/>
      <c r="S188" s="69"/>
      <c r="T188" s="70"/>
      <c r="U188" s="70"/>
      <c r="V188" s="71"/>
      <c r="W188" s="69"/>
      <c r="X188" s="70"/>
      <c r="Y188" s="70"/>
      <c r="Z188" s="71"/>
      <c r="AA188" s="70"/>
      <c r="AC188" s="8"/>
      <c r="AD188" s="9"/>
      <c r="AE188" s="10"/>
      <c r="AF188" s="10"/>
      <c r="AG188" s="10"/>
      <c r="AH188" s="10"/>
      <c r="AI188" s="11"/>
      <c r="AJ188" s="12"/>
    </row>
    <row r="189" spans="1:36" s="6" customForma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68"/>
      <c r="K189" s="69"/>
      <c r="L189" s="70"/>
      <c r="M189" s="70"/>
      <c r="N189" s="71"/>
      <c r="O189" s="69"/>
      <c r="P189" s="70"/>
      <c r="Q189" s="70"/>
      <c r="R189" s="71"/>
      <c r="S189" s="69"/>
      <c r="T189" s="70"/>
      <c r="U189" s="70"/>
      <c r="V189" s="71"/>
      <c r="W189" s="69"/>
      <c r="X189" s="70"/>
      <c r="Y189" s="70"/>
      <c r="Z189" s="71"/>
      <c r="AA189" s="70"/>
      <c r="AC189" s="8"/>
      <c r="AD189" s="9"/>
      <c r="AE189" s="10"/>
      <c r="AF189" s="10"/>
      <c r="AG189" s="10"/>
      <c r="AH189" s="10"/>
      <c r="AI189" s="11"/>
      <c r="AJ189" s="12"/>
    </row>
    <row r="190" spans="1:36" s="6" customForma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68"/>
      <c r="K190" s="69"/>
      <c r="L190" s="70"/>
      <c r="M190" s="70"/>
      <c r="N190" s="71"/>
      <c r="O190" s="69"/>
      <c r="P190" s="70"/>
      <c r="Q190" s="70"/>
      <c r="R190" s="71"/>
      <c r="S190" s="69"/>
      <c r="T190" s="70"/>
      <c r="U190" s="70"/>
      <c r="V190" s="71"/>
      <c r="W190" s="69"/>
      <c r="X190" s="70"/>
      <c r="Y190" s="70"/>
      <c r="Z190" s="71"/>
      <c r="AA190" s="70"/>
      <c r="AC190" s="8"/>
      <c r="AD190" s="9"/>
      <c r="AE190" s="10"/>
      <c r="AF190" s="10"/>
      <c r="AG190" s="10"/>
      <c r="AH190" s="10"/>
      <c r="AI190" s="11"/>
      <c r="AJ190" s="12"/>
    </row>
    <row r="191" spans="1:36" s="6" customForma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68"/>
      <c r="K191" s="69"/>
      <c r="L191" s="70"/>
      <c r="M191" s="70"/>
      <c r="N191" s="71"/>
      <c r="O191" s="69"/>
      <c r="P191" s="70"/>
      <c r="Q191" s="70"/>
      <c r="R191" s="71"/>
      <c r="S191" s="69"/>
      <c r="T191" s="70"/>
      <c r="U191" s="70"/>
      <c r="V191" s="71"/>
      <c r="W191" s="69"/>
      <c r="X191" s="70"/>
      <c r="Y191" s="70"/>
      <c r="Z191" s="71"/>
      <c r="AA191" s="70"/>
      <c r="AC191" s="8"/>
      <c r="AD191" s="9"/>
      <c r="AE191" s="10"/>
      <c r="AF191" s="10"/>
      <c r="AG191" s="10"/>
      <c r="AH191" s="10"/>
      <c r="AI191" s="11"/>
      <c r="AJ191" s="12"/>
    </row>
    <row r="192" spans="1:36" s="6" customForma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68"/>
      <c r="K192" s="69"/>
      <c r="L192" s="70"/>
      <c r="M192" s="70"/>
      <c r="N192" s="71"/>
      <c r="O192" s="69"/>
      <c r="P192" s="70"/>
      <c r="Q192" s="70"/>
      <c r="R192" s="71"/>
      <c r="S192" s="69"/>
      <c r="T192" s="70"/>
      <c r="U192" s="70"/>
      <c r="V192" s="71"/>
      <c r="W192" s="69"/>
      <c r="X192" s="70"/>
      <c r="Y192" s="70"/>
      <c r="Z192" s="71"/>
      <c r="AA192" s="70"/>
      <c r="AC192" s="8"/>
      <c r="AD192" s="9"/>
      <c r="AE192" s="10"/>
      <c r="AF192" s="10"/>
      <c r="AG192" s="10"/>
      <c r="AH192" s="10"/>
      <c r="AI192" s="11"/>
      <c r="AJ192" s="12"/>
    </row>
    <row r="193" spans="1:36" s="6" customForma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68"/>
      <c r="K193" s="69"/>
      <c r="L193" s="70"/>
      <c r="M193" s="70"/>
      <c r="N193" s="71"/>
      <c r="O193" s="69"/>
      <c r="P193" s="70"/>
      <c r="Q193" s="70"/>
      <c r="R193" s="71"/>
      <c r="S193" s="69"/>
      <c r="T193" s="70"/>
      <c r="U193" s="70"/>
      <c r="V193" s="71"/>
      <c r="W193" s="69"/>
      <c r="X193" s="70"/>
      <c r="Y193" s="70"/>
      <c r="Z193" s="71"/>
      <c r="AA193" s="70"/>
      <c r="AC193" s="8"/>
      <c r="AD193" s="9"/>
      <c r="AE193" s="10"/>
      <c r="AF193" s="10"/>
      <c r="AG193" s="10"/>
      <c r="AH193" s="10"/>
      <c r="AI193" s="11"/>
      <c r="AJ193" s="12"/>
    </row>
    <row r="194" spans="1:36" s="6" customForma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68"/>
      <c r="K194" s="69"/>
      <c r="L194" s="70"/>
      <c r="M194" s="70"/>
      <c r="N194" s="71"/>
      <c r="O194" s="69"/>
      <c r="P194" s="70"/>
      <c r="Q194" s="70"/>
      <c r="R194" s="71"/>
      <c r="S194" s="69"/>
      <c r="T194" s="70"/>
      <c r="U194" s="70"/>
      <c r="V194" s="71"/>
      <c r="W194" s="69"/>
      <c r="X194" s="70"/>
      <c r="Y194" s="70"/>
      <c r="Z194" s="71"/>
      <c r="AA194" s="70"/>
      <c r="AC194" s="8"/>
      <c r="AD194" s="9"/>
      <c r="AE194" s="10"/>
      <c r="AF194" s="10"/>
      <c r="AG194" s="10"/>
      <c r="AH194" s="10"/>
      <c r="AI194" s="11"/>
      <c r="AJ194" s="12"/>
    </row>
    <row r="195" spans="1:36" s="6" customForma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68"/>
      <c r="K195" s="69"/>
      <c r="L195" s="70"/>
      <c r="M195" s="70"/>
      <c r="N195" s="71"/>
      <c r="O195" s="69"/>
      <c r="P195" s="70"/>
      <c r="Q195" s="70"/>
      <c r="R195" s="71"/>
      <c r="S195" s="69"/>
      <c r="T195" s="70"/>
      <c r="U195" s="70"/>
      <c r="V195" s="71"/>
      <c r="W195" s="69"/>
      <c r="X195" s="70"/>
      <c r="Y195" s="70"/>
      <c r="Z195" s="71"/>
      <c r="AA195" s="70"/>
      <c r="AC195" s="8"/>
      <c r="AD195" s="9"/>
      <c r="AE195" s="10"/>
      <c r="AF195" s="10"/>
      <c r="AG195" s="10"/>
      <c r="AH195" s="10"/>
      <c r="AI195" s="11"/>
      <c r="AJ195" s="12"/>
    </row>
    <row r="196" spans="1:36" s="6" customForma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68"/>
      <c r="K196" s="69"/>
      <c r="L196" s="70"/>
      <c r="M196" s="70"/>
      <c r="N196" s="71"/>
      <c r="O196" s="69"/>
      <c r="P196" s="70"/>
      <c r="Q196" s="70"/>
      <c r="R196" s="71"/>
      <c r="S196" s="69"/>
      <c r="T196" s="70"/>
      <c r="U196" s="70"/>
      <c r="V196" s="71"/>
      <c r="W196" s="69"/>
      <c r="X196" s="70"/>
      <c r="Y196" s="70"/>
      <c r="Z196" s="71"/>
      <c r="AA196" s="70"/>
      <c r="AC196" s="8"/>
      <c r="AD196" s="9"/>
      <c r="AE196" s="10"/>
      <c r="AF196" s="10"/>
      <c r="AG196" s="10"/>
      <c r="AH196" s="10"/>
      <c r="AI196" s="11"/>
      <c r="AJ196" s="12"/>
    </row>
    <row r="197" spans="1:36" s="6" customForma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68"/>
      <c r="K197" s="69"/>
      <c r="L197" s="70"/>
      <c r="M197" s="70"/>
      <c r="N197" s="71"/>
      <c r="O197" s="69"/>
      <c r="P197" s="70"/>
      <c r="Q197" s="70"/>
      <c r="R197" s="71"/>
      <c r="S197" s="69"/>
      <c r="T197" s="70"/>
      <c r="U197" s="70"/>
      <c r="V197" s="71"/>
      <c r="W197" s="69"/>
      <c r="X197" s="70"/>
      <c r="Y197" s="70"/>
      <c r="Z197" s="71"/>
      <c r="AA197" s="70"/>
      <c r="AC197" s="8"/>
      <c r="AD197" s="9"/>
      <c r="AE197" s="10"/>
      <c r="AF197" s="10"/>
      <c r="AG197" s="10"/>
      <c r="AH197" s="10"/>
      <c r="AI197" s="11"/>
      <c r="AJ197" s="12"/>
    </row>
    <row r="198" spans="1:36" s="6" customForma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68"/>
      <c r="K198" s="69"/>
      <c r="L198" s="70"/>
      <c r="M198" s="70"/>
      <c r="N198" s="71"/>
      <c r="O198" s="69"/>
      <c r="P198" s="70"/>
      <c r="Q198" s="70"/>
      <c r="R198" s="71"/>
      <c r="S198" s="69"/>
      <c r="T198" s="70"/>
      <c r="U198" s="70"/>
      <c r="V198" s="71"/>
      <c r="W198" s="69"/>
      <c r="X198" s="70"/>
      <c r="Y198" s="70"/>
      <c r="Z198" s="71"/>
      <c r="AA198" s="70"/>
      <c r="AC198" s="8"/>
      <c r="AD198" s="9"/>
      <c r="AE198" s="10"/>
      <c r="AF198" s="10"/>
      <c r="AG198" s="10"/>
      <c r="AH198" s="10"/>
      <c r="AI198" s="11"/>
      <c r="AJ198" s="12"/>
    </row>
    <row r="199" spans="1:36" s="6" customForma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68"/>
      <c r="K199" s="69"/>
      <c r="L199" s="70"/>
      <c r="M199" s="70"/>
      <c r="N199" s="71"/>
      <c r="O199" s="69"/>
      <c r="P199" s="70"/>
      <c r="Q199" s="70"/>
      <c r="R199" s="71"/>
      <c r="S199" s="69"/>
      <c r="T199" s="70"/>
      <c r="U199" s="70"/>
      <c r="V199" s="71"/>
      <c r="W199" s="69"/>
      <c r="X199" s="70"/>
      <c r="Y199" s="70"/>
      <c r="Z199" s="71"/>
      <c r="AA199" s="70"/>
      <c r="AC199" s="8"/>
      <c r="AD199" s="9"/>
      <c r="AE199" s="10"/>
      <c r="AF199" s="10"/>
      <c r="AG199" s="10"/>
      <c r="AH199" s="10"/>
      <c r="AI199" s="11"/>
      <c r="AJ199" s="12"/>
    </row>
    <row r="200" spans="1:36" s="6" customForma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68"/>
      <c r="K200" s="69"/>
      <c r="L200" s="70"/>
      <c r="M200" s="70"/>
      <c r="N200" s="71"/>
      <c r="O200" s="69"/>
      <c r="P200" s="70"/>
      <c r="Q200" s="70"/>
      <c r="R200" s="71"/>
      <c r="S200" s="69"/>
      <c r="T200" s="70"/>
      <c r="U200" s="70"/>
      <c r="V200" s="71"/>
      <c r="W200" s="69"/>
      <c r="X200" s="70"/>
      <c r="Y200" s="70"/>
      <c r="Z200" s="71"/>
      <c r="AA200" s="70"/>
      <c r="AC200" s="8"/>
      <c r="AD200" s="9"/>
      <c r="AE200" s="10"/>
      <c r="AF200" s="10"/>
      <c r="AG200" s="10"/>
      <c r="AH200" s="10"/>
      <c r="AI200" s="11"/>
      <c r="AJ200" s="12"/>
    </row>
    <row r="201" spans="1:36" s="6" customForma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68"/>
      <c r="K201" s="69"/>
      <c r="L201" s="70"/>
      <c r="M201" s="70"/>
      <c r="N201" s="71"/>
      <c r="O201" s="69"/>
      <c r="P201" s="70"/>
      <c r="Q201" s="70"/>
      <c r="R201" s="71"/>
      <c r="S201" s="69"/>
      <c r="T201" s="70"/>
      <c r="U201" s="70"/>
      <c r="V201" s="71"/>
      <c r="W201" s="69"/>
      <c r="X201" s="70"/>
      <c r="Y201" s="70"/>
      <c r="Z201" s="71"/>
      <c r="AA201" s="70"/>
      <c r="AC201" s="8"/>
      <c r="AD201" s="9"/>
      <c r="AE201" s="10"/>
      <c r="AF201" s="10"/>
      <c r="AG201" s="10"/>
      <c r="AH201" s="10"/>
      <c r="AI201" s="11"/>
      <c r="AJ201" s="12"/>
    </row>
    <row r="202" spans="1:36" s="6" customForma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68"/>
      <c r="K202" s="69"/>
      <c r="L202" s="70"/>
      <c r="M202" s="70"/>
      <c r="N202" s="71"/>
      <c r="O202" s="69"/>
      <c r="P202" s="70"/>
      <c r="Q202" s="70"/>
      <c r="R202" s="71"/>
      <c r="S202" s="69"/>
      <c r="T202" s="70"/>
      <c r="U202" s="70"/>
      <c r="V202" s="71"/>
      <c r="W202" s="69"/>
      <c r="X202" s="70"/>
      <c r="Y202" s="70"/>
      <c r="Z202" s="71"/>
      <c r="AA202" s="70"/>
      <c r="AC202" s="8"/>
      <c r="AD202" s="9"/>
      <c r="AE202" s="10"/>
      <c r="AF202" s="10"/>
      <c r="AG202" s="10"/>
      <c r="AH202" s="10"/>
      <c r="AI202" s="11"/>
      <c r="AJ202" s="12"/>
    </row>
    <row r="203" spans="1:36" s="6" customForma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68"/>
      <c r="K203" s="69"/>
      <c r="L203" s="70"/>
      <c r="M203" s="70"/>
      <c r="N203" s="71"/>
      <c r="O203" s="69"/>
      <c r="P203" s="70"/>
      <c r="Q203" s="70"/>
      <c r="R203" s="71"/>
      <c r="S203" s="69"/>
      <c r="T203" s="70"/>
      <c r="U203" s="70"/>
      <c r="V203" s="71"/>
      <c r="W203" s="69"/>
      <c r="X203" s="70"/>
      <c r="Y203" s="70"/>
      <c r="Z203" s="71"/>
      <c r="AA203" s="70"/>
      <c r="AC203" s="8"/>
      <c r="AD203" s="9"/>
      <c r="AE203" s="10"/>
      <c r="AF203" s="10"/>
      <c r="AG203" s="10"/>
      <c r="AH203" s="10"/>
      <c r="AI203" s="11"/>
      <c r="AJ203" s="12"/>
    </row>
    <row r="204" spans="1:36" s="6" customForma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68"/>
      <c r="K204" s="69"/>
      <c r="L204" s="70"/>
      <c r="M204" s="70"/>
      <c r="N204" s="71"/>
      <c r="O204" s="69"/>
      <c r="P204" s="70"/>
      <c r="Q204" s="70"/>
      <c r="R204" s="71"/>
      <c r="S204" s="69"/>
      <c r="T204" s="70"/>
      <c r="U204" s="70"/>
      <c r="V204" s="71"/>
      <c r="W204" s="69"/>
      <c r="X204" s="70"/>
      <c r="Y204" s="70"/>
      <c r="Z204" s="71"/>
      <c r="AA204" s="70"/>
      <c r="AC204" s="8"/>
      <c r="AD204" s="9"/>
      <c r="AE204" s="10"/>
      <c r="AF204" s="10"/>
      <c r="AG204" s="10"/>
      <c r="AH204" s="10"/>
      <c r="AI204" s="11"/>
      <c r="AJ204" s="12"/>
    </row>
    <row r="205" spans="1:36" s="6" customForma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68"/>
      <c r="K205" s="69"/>
      <c r="L205" s="70"/>
      <c r="M205" s="70"/>
      <c r="N205" s="71"/>
      <c r="O205" s="69"/>
      <c r="P205" s="70"/>
      <c r="Q205" s="70"/>
      <c r="R205" s="71"/>
      <c r="S205" s="69"/>
      <c r="T205" s="70"/>
      <c r="U205" s="70"/>
      <c r="V205" s="71"/>
      <c r="W205" s="69"/>
      <c r="X205" s="70"/>
      <c r="Y205" s="70"/>
      <c r="Z205" s="71"/>
      <c r="AA205" s="70"/>
      <c r="AC205" s="8"/>
      <c r="AD205" s="9"/>
      <c r="AE205" s="10"/>
      <c r="AF205" s="10"/>
      <c r="AG205" s="10"/>
      <c r="AH205" s="10"/>
      <c r="AI205" s="11"/>
      <c r="AJ205" s="12"/>
    </row>
    <row r="206" spans="1:36" s="6" customForma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68"/>
      <c r="K206" s="69"/>
      <c r="L206" s="70"/>
      <c r="M206" s="70"/>
      <c r="N206" s="71"/>
      <c r="O206" s="69"/>
      <c r="P206" s="70"/>
      <c r="Q206" s="70"/>
      <c r="R206" s="71"/>
      <c r="S206" s="69"/>
      <c r="T206" s="70"/>
      <c r="U206" s="70"/>
      <c r="V206" s="71"/>
      <c r="W206" s="69"/>
      <c r="X206" s="70"/>
      <c r="Y206" s="70"/>
      <c r="Z206" s="71"/>
      <c r="AA206" s="70"/>
      <c r="AC206" s="8"/>
      <c r="AD206" s="9"/>
      <c r="AE206" s="10"/>
      <c r="AF206" s="10"/>
      <c r="AG206" s="10"/>
      <c r="AH206" s="10"/>
      <c r="AI206" s="11"/>
      <c r="AJ206" s="12"/>
    </row>
    <row r="207" spans="1:36" s="6" customForma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68"/>
      <c r="K207" s="69"/>
      <c r="L207" s="70"/>
      <c r="M207" s="70"/>
      <c r="N207" s="71"/>
      <c r="O207" s="69"/>
      <c r="P207" s="70"/>
      <c r="Q207" s="70"/>
      <c r="R207" s="71"/>
      <c r="S207" s="69"/>
      <c r="T207" s="70"/>
      <c r="U207" s="70"/>
      <c r="V207" s="71"/>
      <c r="W207" s="69"/>
      <c r="X207" s="70"/>
      <c r="Y207" s="70"/>
      <c r="Z207" s="71"/>
      <c r="AA207" s="70"/>
      <c r="AC207" s="8"/>
      <c r="AD207" s="9"/>
      <c r="AE207" s="10"/>
      <c r="AF207" s="10"/>
      <c r="AG207" s="10"/>
      <c r="AH207" s="10"/>
      <c r="AI207" s="11"/>
      <c r="AJ207" s="12"/>
    </row>
    <row r="208" spans="1:36" s="6" customForma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68"/>
      <c r="K208" s="69"/>
      <c r="L208" s="70"/>
      <c r="M208" s="70"/>
      <c r="N208" s="71"/>
      <c r="O208" s="69"/>
      <c r="P208" s="70"/>
      <c r="Q208" s="70"/>
      <c r="R208" s="71"/>
      <c r="S208" s="69"/>
      <c r="T208" s="70"/>
      <c r="U208" s="70"/>
      <c r="V208" s="71"/>
      <c r="W208" s="69"/>
      <c r="X208" s="70"/>
      <c r="Y208" s="70"/>
      <c r="Z208" s="71"/>
      <c r="AA208" s="70"/>
      <c r="AC208" s="8"/>
      <c r="AD208" s="9"/>
      <c r="AE208" s="10"/>
      <c r="AF208" s="10"/>
      <c r="AG208" s="10"/>
      <c r="AH208" s="10"/>
      <c r="AI208" s="11"/>
      <c r="AJ208" s="12"/>
    </row>
    <row r="209" spans="1:36" s="6" customForma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68"/>
      <c r="K209" s="69"/>
      <c r="L209" s="70"/>
      <c r="M209" s="70"/>
      <c r="N209" s="71"/>
      <c r="O209" s="69"/>
      <c r="P209" s="70"/>
      <c r="Q209" s="70"/>
      <c r="R209" s="71"/>
      <c r="S209" s="69"/>
      <c r="T209" s="70"/>
      <c r="U209" s="70"/>
      <c r="V209" s="71"/>
      <c r="W209" s="69"/>
      <c r="X209" s="70"/>
      <c r="Y209" s="70"/>
      <c r="Z209" s="71"/>
      <c r="AA209" s="70"/>
      <c r="AC209" s="8"/>
      <c r="AD209" s="9"/>
      <c r="AE209" s="10"/>
      <c r="AF209" s="10"/>
      <c r="AG209" s="10"/>
      <c r="AH209" s="10"/>
      <c r="AI209" s="11"/>
      <c r="AJ209" s="12"/>
    </row>
    <row r="210" spans="1:36" s="6" customForma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68"/>
      <c r="K210" s="69"/>
      <c r="L210" s="70"/>
      <c r="M210" s="70"/>
      <c r="N210" s="71"/>
      <c r="O210" s="69"/>
      <c r="P210" s="70"/>
      <c r="Q210" s="70"/>
      <c r="R210" s="71"/>
      <c r="S210" s="69"/>
      <c r="T210" s="70"/>
      <c r="U210" s="70"/>
      <c r="V210" s="71"/>
      <c r="W210" s="69"/>
      <c r="X210" s="70"/>
      <c r="Y210" s="70"/>
      <c r="Z210" s="71"/>
      <c r="AA210" s="70"/>
      <c r="AC210" s="8"/>
      <c r="AD210" s="9"/>
      <c r="AE210" s="10"/>
      <c r="AF210" s="10"/>
      <c r="AG210" s="10"/>
      <c r="AH210" s="10"/>
      <c r="AI210" s="11"/>
      <c r="AJ210" s="12"/>
    </row>
    <row r="211" spans="1:36" s="6" customForma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68"/>
      <c r="K211" s="69"/>
      <c r="L211" s="70"/>
      <c r="M211" s="70"/>
      <c r="N211" s="71"/>
      <c r="O211" s="69"/>
      <c r="P211" s="70"/>
      <c r="Q211" s="70"/>
      <c r="R211" s="71"/>
      <c r="S211" s="69"/>
      <c r="T211" s="70"/>
      <c r="U211" s="70"/>
      <c r="V211" s="71"/>
      <c r="W211" s="69"/>
      <c r="X211" s="70"/>
      <c r="Y211" s="70"/>
      <c r="Z211" s="71"/>
      <c r="AA211" s="70"/>
      <c r="AC211" s="8"/>
      <c r="AD211" s="9"/>
      <c r="AE211" s="10"/>
      <c r="AF211" s="10"/>
      <c r="AG211" s="10"/>
      <c r="AH211" s="10"/>
      <c r="AI211" s="11"/>
      <c r="AJ211" s="12"/>
    </row>
    <row r="212" spans="1:36" s="6" customForma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68"/>
      <c r="K212" s="69"/>
      <c r="L212" s="70"/>
      <c r="M212" s="70"/>
      <c r="N212" s="71"/>
      <c r="O212" s="69"/>
      <c r="P212" s="70"/>
      <c r="Q212" s="70"/>
      <c r="R212" s="71"/>
      <c r="S212" s="69"/>
      <c r="T212" s="70"/>
      <c r="U212" s="70"/>
      <c r="V212" s="71"/>
      <c r="W212" s="69"/>
      <c r="X212" s="70"/>
      <c r="Y212" s="70"/>
      <c r="Z212" s="71"/>
      <c r="AA212" s="70"/>
      <c r="AC212" s="8"/>
      <c r="AD212" s="9"/>
      <c r="AE212" s="10"/>
      <c r="AF212" s="10"/>
      <c r="AG212" s="10"/>
      <c r="AH212" s="10"/>
      <c r="AI212" s="11"/>
      <c r="AJ212" s="12"/>
    </row>
    <row r="213" spans="1:36" s="6" customForma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68"/>
      <c r="K213" s="69"/>
      <c r="L213" s="70"/>
      <c r="M213" s="70"/>
      <c r="N213" s="71"/>
      <c r="O213" s="69"/>
      <c r="P213" s="70"/>
      <c r="Q213" s="70"/>
      <c r="R213" s="71"/>
      <c r="S213" s="69"/>
      <c r="T213" s="70"/>
      <c r="U213" s="70"/>
      <c r="V213" s="71"/>
      <c r="W213" s="69"/>
      <c r="X213" s="70"/>
      <c r="Y213" s="70"/>
      <c r="Z213" s="71"/>
      <c r="AA213" s="70"/>
      <c r="AC213" s="8"/>
      <c r="AD213" s="9"/>
      <c r="AE213" s="10"/>
      <c r="AF213" s="10"/>
      <c r="AG213" s="10"/>
      <c r="AH213" s="10"/>
      <c r="AI213" s="11"/>
      <c r="AJ213" s="12"/>
    </row>
    <row r="214" spans="1:36" s="6" customForma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68"/>
      <c r="K214" s="69"/>
      <c r="L214" s="70"/>
      <c r="M214" s="70"/>
      <c r="N214" s="71"/>
      <c r="O214" s="69"/>
      <c r="P214" s="70"/>
      <c r="Q214" s="70"/>
      <c r="R214" s="71"/>
      <c r="S214" s="69"/>
      <c r="T214" s="70"/>
      <c r="U214" s="70"/>
      <c r="V214" s="71"/>
      <c r="W214" s="69"/>
      <c r="X214" s="70"/>
      <c r="Y214" s="70"/>
      <c r="Z214" s="71"/>
      <c r="AA214" s="70"/>
      <c r="AC214" s="8"/>
      <c r="AD214" s="9"/>
      <c r="AE214" s="10"/>
      <c r="AF214" s="10"/>
      <c r="AG214" s="10"/>
      <c r="AH214" s="10"/>
      <c r="AI214" s="11"/>
      <c r="AJ214" s="12"/>
    </row>
    <row r="215" spans="1:36" s="6" customForma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68"/>
      <c r="K215" s="69"/>
      <c r="L215" s="70"/>
      <c r="M215" s="70"/>
      <c r="N215" s="71"/>
      <c r="O215" s="69"/>
      <c r="P215" s="70"/>
      <c r="Q215" s="70"/>
      <c r="R215" s="71"/>
      <c r="S215" s="69"/>
      <c r="T215" s="70"/>
      <c r="U215" s="70"/>
      <c r="V215" s="71"/>
      <c r="W215" s="69"/>
      <c r="X215" s="70"/>
      <c r="Y215" s="70"/>
      <c r="Z215" s="71"/>
      <c r="AA215" s="70"/>
      <c r="AC215" s="8"/>
      <c r="AD215" s="9"/>
      <c r="AE215" s="10"/>
      <c r="AF215" s="10"/>
      <c r="AG215" s="10"/>
      <c r="AH215" s="10"/>
      <c r="AI215" s="11"/>
      <c r="AJ215" s="12"/>
    </row>
    <row r="216" spans="1:36" s="6" customForma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68"/>
      <c r="K216" s="69"/>
      <c r="L216" s="70"/>
      <c r="M216" s="70"/>
      <c r="N216" s="71"/>
      <c r="O216" s="69"/>
      <c r="P216" s="70"/>
      <c r="Q216" s="70"/>
      <c r="R216" s="71"/>
      <c r="S216" s="69"/>
      <c r="T216" s="70"/>
      <c r="U216" s="70"/>
      <c r="V216" s="71"/>
      <c r="W216" s="69"/>
      <c r="X216" s="70"/>
      <c r="Y216" s="70"/>
      <c r="Z216" s="71"/>
      <c r="AA216" s="70"/>
      <c r="AC216" s="8"/>
      <c r="AD216" s="9"/>
      <c r="AE216" s="10"/>
      <c r="AF216" s="10"/>
      <c r="AG216" s="10"/>
      <c r="AH216" s="10"/>
      <c r="AI216" s="11"/>
      <c r="AJ216" s="12"/>
    </row>
    <row r="217" spans="1:36" s="6" customForma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68"/>
      <c r="K217" s="69"/>
      <c r="L217" s="70"/>
      <c r="M217" s="70"/>
      <c r="N217" s="71"/>
      <c r="O217" s="69"/>
      <c r="P217" s="70"/>
      <c r="Q217" s="70"/>
      <c r="R217" s="71"/>
      <c r="S217" s="69"/>
      <c r="T217" s="70"/>
      <c r="U217" s="70"/>
      <c r="V217" s="71"/>
      <c r="W217" s="69"/>
      <c r="X217" s="70"/>
      <c r="Y217" s="70"/>
      <c r="Z217" s="71"/>
      <c r="AA217" s="70"/>
      <c r="AC217" s="8"/>
      <c r="AD217" s="9"/>
      <c r="AE217" s="10"/>
      <c r="AF217" s="10"/>
      <c r="AG217" s="10"/>
      <c r="AH217" s="10"/>
      <c r="AI217" s="11"/>
      <c r="AJ217" s="12"/>
    </row>
    <row r="218" spans="1:36" s="6" customForma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68"/>
      <c r="K218" s="69"/>
      <c r="L218" s="70"/>
      <c r="M218" s="70"/>
      <c r="N218" s="71"/>
      <c r="O218" s="69"/>
      <c r="P218" s="70"/>
      <c r="Q218" s="70"/>
      <c r="R218" s="71"/>
      <c r="S218" s="69"/>
      <c r="T218" s="70"/>
      <c r="U218" s="70"/>
      <c r="V218" s="71"/>
      <c r="W218" s="69"/>
      <c r="X218" s="70"/>
      <c r="Y218" s="70"/>
      <c r="Z218" s="71"/>
      <c r="AA218" s="70"/>
      <c r="AC218" s="8"/>
      <c r="AD218" s="9"/>
      <c r="AE218" s="10"/>
      <c r="AF218" s="10"/>
      <c r="AG218" s="10"/>
      <c r="AH218" s="10"/>
      <c r="AI218" s="11"/>
      <c r="AJ218" s="12"/>
    </row>
    <row r="219" spans="1:36" s="6" customForma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68"/>
      <c r="K219" s="69"/>
      <c r="L219" s="70"/>
      <c r="M219" s="70"/>
      <c r="N219" s="71"/>
      <c r="O219" s="69"/>
      <c r="P219" s="70"/>
      <c r="Q219" s="70"/>
      <c r="R219" s="71"/>
      <c r="S219" s="69"/>
      <c r="T219" s="70"/>
      <c r="U219" s="70"/>
      <c r="V219" s="71"/>
      <c r="W219" s="69"/>
      <c r="X219" s="70"/>
      <c r="Y219" s="70"/>
      <c r="Z219" s="71"/>
      <c r="AA219" s="70"/>
      <c r="AC219" s="8"/>
      <c r="AD219" s="9"/>
      <c r="AE219" s="10"/>
      <c r="AF219" s="10"/>
      <c r="AG219" s="10"/>
      <c r="AH219" s="10"/>
      <c r="AI219" s="11"/>
      <c r="AJ219" s="12"/>
    </row>
    <row r="220" spans="1:36" s="6" customForma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68"/>
      <c r="K220" s="69"/>
      <c r="L220" s="70"/>
      <c r="M220" s="70"/>
      <c r="N220" s="71"/>
      <c r="O220" s="69"/>
      <c r="P220" s="70"/>
      <c r="Q220" s="70"/>
      <c r="R220" s="71"/>
      <c r="S220" s="69"/>
      <c r="T220" s="70"/>
      <c r="U220" s="70"/>
      <c r="V220" s="71"/>
      <c r="W220" s="69"/>
      <c r="X220" s="70"/>
      <c r="Y220" s="70"/>
      <c r="Z220" s="71"/>
      <c r="AA220" s="70"/>
      <c r="AC220" s="8"/>
      <c r="AD220" s="9"/>
      <c r="AE220" s="10"/>
      <c r="AF220" s="10"/>
      <c r="AG220" s="10"/>
      <c r="AH220" s="10"/>
      <c r="AI220" s="11"/>
      <c r="AJ220" s="12"/>
    </row>
    <row r="221" spans="1:36" s="6" customForma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68"/>
      <c r="K221" s="69"/>
      <c r="L221" s="70"/>
      <c r="M221" s="70"/>
      <c r="N221" s="71"/>
      <c r="O221" s="69"/>
      <c r="P221" s="70"/>
      <c r="Q221" s="70"/>
      <c r="R221" s="71"/>
      <c r="S221" s="69"/>
      <c r="T221" s="70"/>
      <c r="U221" s="70"/>
      <c r="V221" s="71"/>
      <c r="W221" s="69"/>
      <c r="X221" s="70"/>
      <c r="Y221" s="70"/>
      <c r="Z221" s="71"/>
      <c r="AA221" s="70"/>
      <c r="AC221" s="8"/>
      <c r="AD221" s="9"/>
      <c r="AE221" s="10"/>
      <c r="AF221" s="10"/>
      <c r="AG221" s="10"/>
      <c r="AH221" s="10"/>
      <c r="AI221" s="11"/>
      <c r="AJ221" s="12"/>
    </row>
    <row r="222" spans="1:36" s="6" customForma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68"/>
      <c r="K222" s="69"/>
      <c r="L222" s="70"/>
      <c r="M222" s="70"/>
      <c r="N222" s="71"/>
      <c r="O222" s="69"/>
      <c r="P222" s="70"/>
      <c r="Q222" s="70"/>
      <c r="R222" s="71"/>
      <c r="S222" s="69"/>
      <c r="T222" s="70"/>
      <c r="U222" s="70"/>
      <c r="V222" s="71"/>
      <c r="W222" s="69"/>
      <c r="X222" s="70"/>
      <c r="Y222" s="70"/>
      <c r="Z222" s="71"/>
      <c r="AA222" s="70"/>
      <c r="AC222" s="8"/>
      <c r="AD222" s="9"/>
      <c r="AE222" s="10"/>
      <c r="AF222" s="10"/>
      <c r="AG222" s="10"/>
      <c r="AH222" s="10"/>
      <c r="AI222" s="11"/>
      <c r="AJ222" s="12"/>
    </row>
    <row r="223" spans="1:36" s="6" customForma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68"/>
      <c r="K223" s="69"/>
      <c r="L223" s="70"/>
      <c r="M223" s="70"/>
      <c r="N223" s="71"/>
      <c r="O223" s="69"/>
      <c r="P223" s="70"/>
      <c r="Q223" s="70"/>
      <c r="R223" s="71"/>
      <c r="S223" s="69"/>
      <c r="T223" s="70"/>
      <c r="U223" s="70"/>
      <c r="V223" s="71"/>
      <c r="W223" s="69"/>
      <c r="X223" s="70"/>
      <c r="Y223" s="70"/>
      <c r="Z223" s="71"/>
      <c r="AA223" s="70"/>
      <c r="AC223" s="8"/>
      <c r="AD223" s="9"/>
      <c r="AE223" s="10"/>
      <c r="AF223" s="10"/>
      <c r="AG223" s="10"/>
      <c r="AH223" s="10"/>
      <c r="AI223" s="11"/>
      <c r="AJ223" s="12"/>
    </row>
    <row r="224" spans="1:36" s="6" customForma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68"/>
      <c r="K224" s="69"/>
      <c r="L224" s="70"/>
      <c r="M224" s="70"/>
      <c r="N224" s="71"/>
      <c r="O224" s="69"/>
      <c r="P224" s="70"/>
      <c r="Q224" s="70"/>
      <c r="R224" s="71"/>
      <c r="S224" s="69"/>
      <c r="T224" s="70"/>
      <c r="U224" s="70"/>
      <c r="V224" s="71"/>
      <c r="W224" s="69"/>
      <c r="X224" s="70"/>
      <c r="Y224" s="70"/>
      <c r="Z224" s="71"/>
      <c r="AA224" s="70"/>
      <c r="AC224" s="8"/>
      <c r="AD224" s="9"/>
      <c r="AE224" s="10"/>
      <c r="AF224" s="10"/>
      <c r="AG224" s="10"/>
      <c r="AH224" s="10"/>
      <c r="AI224" s="11"/>
      <c r="AJ224" s="12"/>
    </row>
    <row r="225" spans="1:36" s="6" customForma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68"/>
      <c r="K225" s="69"/>
      <c r="L225" s="70"/>
      <c r="M225" s="70"/>
      <c r="N225" s="71"/>
      <c r="O225" s="69"/>
      <c r="P225" s="70"/>
      <c r="Q225" s="70"/>
      <c r="R225" s="71"/>
      <c r="S225" s="69"/>
      <c r="T225" s="70"/>
      <c r="U225" s="70"/>
      <c r="V225" s="71"/>
      <c r="W225" s="69"/>
      <c r="X225" s="70"/>
      <c r="Y225" s="70"/>
      <c r="Z225" s="71"/>
      <c r="AA225" s="70"/>
      <c r="AC225" s="8"/>
      <c r="AD225" s="9"/>
      <c r="AE225" s="10"/>
      <c r="AF225" s="10"/>
      <c r="AG225" s="10"/>
      <c r="AH225" s="10"/>
      <c r="AI225" s="11"/>
      <c r="AJ225" s="12"/>
    </row>
    <row r="226" spans="1:36" s="6" customForma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68"/>
      <c r="K226" s="69"/>
      <c r="L226" s="70"/>
      <c r="M226" s="70"/>
      <c r="N226" s="71"/>
      <c r="O226" s="69"/>
      <c r="P226" s="70"/>
      <c r="Q226" s="70"/>
      <c r="R226" s="71"/>
      <c r="S226" s="69"/>
      <c r="T226" s="70"/>
      <c r="U226" s="70"/>
      <c r="V226" s="71"/>
      <c r="W226" s="69"/>
      <c r="X226" s="70"/>
      <c r="Y226" s="70"/>
      <c r="Z226" s="71"/>
      <c r="AA226" s="70"/>
      <c r="AC226" s="8"/>
      <c r="AD226" s="9"/>
      <c r="AE226" s="10"/>
      <c r="AF226" s="10"/>
      <c r="AG226" s="10"/>
      <c r="AH226" s="10"/>
      <c r="AI226" s="11"/>
      <c r="AJ226" s="12"/>
    </row>
    <row r="227" spans="1:36" s="6" customForma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68"/>
      <c r="K227" s="69"/>
      <c r="L227" s="70"/>
      <c r="M227" s="70"/>
      <c r="N227" s="71"/>
      <c r="O227" s="69"/>
      <c r="P227" s="70"/>
      <c r="Q227" s="70"/>
      <c r="R227" s="71"/>
      <c r="S227" s="69"/>
      <c r="T227" s="70"/>
      <c r="U227" s="70"/>
      <c r="V227" s="71"/>
      <c r="W227" s="69"/>
      <c r="X227" s="70"/>
      <c r="Y227" s="70"/>
      <c r="Z227" s="71"/>
      <c r="AA227" s="70"/>
      <c r="AC227" s="8"/>
      <c r="AD227" s="9"/>
      <c r="AE227" s="10"/>
      <c r="AF227" s="10"/>
      <c r="AG227" s="10"/>
      <c r="AH227" s="10"/>
      <c r="AI227" s="11"/>
      <c r="AJ227" s="12"/>
    </row>
    <row r="228" spans="1:36" s="6" customForma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68"/>
      <c r="K228" s="69"/>
      <c r="L228" s="70"/>
      <c r="M228" s="70"/>
      <c r="N228" s="71"/>
      <c r="O228" s="69"/>
      <c r="P228" s="70"/>
      <c r="Q228" s="70"/>
      <c r="R228" s="71"/>
      <c r="S228" s="69"/>
      <c r="T228" s="70"/>
      <c r="U228" s="70"/>
      <c r="V228" s="71"/>
      <c r="W228" s="69"/>
      <c r="X228" s="70"/>
      <c r="Y228" s="70"/>
      <c r="Z228" s="71"/>
      <c r="AA228" s="70"/>
      <c r="AC228" s="8"/>
      <c r="AD228" s="9"/>
      <c r="AE228" s="10"/>
      <c r="AF228" s="10"/>
      <c r="AG228" s="10"/>
      <c r="AH228" s="10"/>
      <c r="AI228" s="11"/>
      <c r="AJ228" s="12"/>
    </row>
    <row r="229" spans="1:36" s="6" customForma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68"/>
      <c r="K229" s="69"/>
      <c r="L229" s="70"/>
      <c r="M229" s="70"/>
      <c r="N229" s="71"/>
      <c r="O229" s="69"/>
      <c r="P229" s="70"/>
      <c r="Q229" s="70"/>
      <c r="R229" s="71"/>
      <c r="S229" s="69"/>
      <c r="T229" s="70"/>
      <c r="U229" s="70"/>
      <c r="V229" s="71"/>
      <c r="W229" s="69"/>
      <c r="X229" s="70"/>
      <c r="Y229" s="70"/>
      <c r="Z229" s="71"/>
      <c r="AA229" s="70"/>
      <c r="AC229" s="8"/>
      <c r="AD229" s="9"/>
      <c r="AE229" s="10"/>
      <c r="AF229" s="10"/>
      <c r="AG229" s="10"/>
      <c r="AH229" s="10"/>
      <c r="AI229" s="11"/>
      <c r="AJ229" s="12"/>
    </row>
    <row r="230" spans="1:36" s="6" customForma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68"/>
      <c r="K230" s="69"/>
      <c r="L230" s="70"/>
      <c r="M230" s="70"/>
      <c r="N230" s="71"/>
      <c r="O230" s="69"/>
      <c r="P230" s="70"/>
      <c r="Q230" s="70"/>
      <c r="R230" s="71"/>
      <c r="S230" s="69"/>
      <c r="T230" s="70"/>
      <c r="U230" s="70"/>
      <c r="V230" s="71"/>
      <c r="W230" s="69"/>
      <c r="X230" s="70"/>
      <c r="Y230" s="70"/>
      <c r="Z230" s="71"/>
      <c r="AA230" s="70"/>
      <c r="AC230" s="8"/>
      <c r="AD230" s="9"/>
      <c r="AE230" s="10"/>
      <c r="AF230" s="10"/>
      <c r="AG230" s="10"/>
      <c r="AH230" s="10"/>
      <c r="AI230" s="11"/>
      <c r="AJ230" s="12"/>
    </row>
    <row r="231" spans="1:36" s="6" customForma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68"/>
      <c r="K231" s="69"/>
      <c r="L231" s="70"/>
      <c r="M231" s="70"/>
      <c r="N231" s="71"/>
      <c r="O231" s="69"/>
      <c r="P231" s="70"/>
      <c r="Q231" s="70"/>
      <c r="R231" s="71"/>
      <c r="S231" s="69"/>
      <c r="T231" s="70"/>
      <c r="U231" s="70"/>
      <c r="V231" s="71"/>
      <c r="W231" s="69"/>
      <c r="X231" s="70"/>
      <c r="Y231" s="70"/>
      <c r="Z231" s="71"/>
      <c r="AA231" s="70"/>
      <c r="AC231" s="8"/>
      <c r="AD231" s="9"/>
      <c r="AE231" s="10"/>
      <c r="AF231" s="10"/>
      <c r="AG231" s="10"/>
      <c r="AH231" s="10"/>
      <c r="AI231" s="11"/>
      <c r="AJ231" s="12"/>
    </row>
    <row r="232" spans="1:36" s="6" customForma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68"/>
      <c r="K232" s="69"/>
      <c r="L232" s="70"/>
      <c r="M232" s="70"/>
      <c r="N232" s="71"/>
      <c r="O232" s="69"/>
      <c r="P232" s="70"/>
      <c r="Q232" s="70"/>
      <c r="R232" s="71"/>
      <c r="S232" s="69"/>
      <c r="T232" s="70"/>
      <c r="U232" s="70"/>
      <c r="V232" s="71"/>
      <c r="W232" s="69"/>
      <c r="X232" s="70"/>
      <c r="Y232" s="70"/>
      <c r="Z232" s="71"/>
      <c r="AA232" s="70"/>
      <c r="AC232" s="8"/>
      <c r="AD232" s="9"/>
      <c r="AE232" s="10"/>
      <c r="AF232" s="10"/>
      <c r="AG232" s="10"/>
      <c r="AH232" s="10"/>
      <c r="AI232" s="11"/>
      <c r="AJ232" s="12"/>
    </row>
    <row r="233" spans="1:36" s="6" customForma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68"/>
      <c r="K233" s="69"/>
      <c r="L233" s="70"/>
      <c r="M233" s="70"/>
      <c r="N233" s="71"/>
      <c r="O233" s="69"/>
      <c r="P233" s="70"/>
      <c r="Q233" s="70"/>
      <c r="R233" s="71"/>
      <c r="S233" s="69"/>
      <c r="T233" s="70"/>
      <c r="U233" s="70"/>
      <c r="V233" s="71"/>
      <c r="W233" s="69"/>
      <c r="X233" s="70"/>
      <c r="Y233" s="70"/>
      <c r="Z233" s="71"/>
      <c r="AA233" s="70"/>
      <c r="AC233" s="8"/>
      <c r="AD233" s="9"/>
      <c r="AE233" s="10"/>
      <c r="AF233" s="10"/>
      <c r="AG233" s="10"/>
      <c r="AH233" s="10"/>
      <c r="AI233" s="11"/>
      <c r="AJ233" s="12"/>
    </row>
    <row r="234" spans="1:36" s="6" customForma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68"/>
      <c r="K234" s="69"/>
      <c r="L234" s="70"/>
      <c r="M234" s="70"/>
      <c r="N234" s="71"/>
      <c r="O234" s="69"/>
      <c r="P234" s="70"/>
      <c r="Q234" s="70"/>
      <c r="R234" s="71"/>
      <c r="S234" s="69"/>
      <c r="T234" s="70"/>
      <c r="U234" s="70"/>
      <c r="V234" s="71"/>
      <c r="W234" s="69"/>
      <c r="X234" s="70"/>
      <c r="Y234" s="70"/>
      <c r="Z234" s="71"/>
      <c r="AA234" s="70"/>
      <c r="AC234" s="8"/>
      <c r="AD234" s="9"/>
      <c r="AE234" s="10"/>
      <c r="AF234" s="10"/>
      <c r="AG234" s="10"/>
      <c r="AH234" s="10"/>
      <c r="AI234" s="11"/>
      <c r="AJ234" s="12"/>
    </row>
    <row r="235" spans="1:36" s="6" customForma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68"/>
      <c r="K235" s="69"/>
      <c r="L235" s="70"/>
      <c r="M235" s="70"/>
      <c r="N235" s="71"/>
      <c r="O235" s="69"/>
      <c r="P235" s="70"/>
      <c r="Q235" s="70"/>
      <c r="R235" s="71"/>
      <c r="S235" s="69"/>
      <c r="T235" s="70"/>
      <c r="U235" s="70"/>
      <c r="V235" s="71"/>
      <c r="W235" s="69"/>
      <c r="X235" s="70"/>
      <c r="Y235" s="70"/>
      <c r="Z235" s="71"/>
      <c r="AA235" s="70"/>
      <c r="AC235" s="8"/>
      <c r="AD235" s="9"/>
      <c r="AE235" s="10"/>
      <c r="AF235" s="10"/>
      <c r="AG235" s="10"/>
      <c r="AH235" s="10"/>
      <c r="AI235" s="11"/>
      <c r="AJ235" s="12"/>
    </row>
    <row r="236" spans="1:36" s="6" customForma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68"/>
      <c r="K236" s="69"/>
      <c r="L236" s="70"/>
      <c r="M236" s="70"/>
      <c r="N236" s="71"/>
      <c r="O236" s="69"/>
      <c r="P236" s="70"/>
      <c r="Q236" s="70"/>
      <c r="R236" s="71"/>
      <c r="S236" s="69"/>
      <c r="T236" s="70"/>
      <c r="U236" s="70"/>
      <c r="V236" s="71"/>
      <c r="W236" s="69"/>
      <c r="X236" s="70"/>
      <c r="Y236" s="70"/>
      <c r="Z236" s="71"/>
      <c r="AA236" s="70"/>
      <c r="AC236" s="8"/>
      <c r="AD236" s="9"/>
      <c r="AE236" s="10"/>
      <c r="AF236" s="10"/>
      <c r="AG236" s="10"/>
      <c r="AH236" s="10"/>
      <c r="AI236" s="11"/>
      <c r="AJ236" s="12"/>
    </row>
    <row r="237" spans="1:36" s="6" customForma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68"/>
      <c r="K237" s="69"/>
      <c r="L237" s="70"/>
      <c r="M237" s="70"/>
      <c r="N237" s="71"/>
      <c r="O237" s="69"/>
      <c r="P237" s="70"/>
      <c r="Q237" s="70"/>
      <c r="R237" s="71"/>
      <c r="S237" s="69"/>
      <c r="T237" s="70"/>
      <c r="U237" s="70"/>
      <c r="V237" s="71"/>
      <c r="W237" s="69"/>
      <c r="X237" s="70"/>
      <c r="Y237" s="70"/>
      <c r="Z237" s="71"/>
      <c r="AA237" s="70"/>
      <c r="AC237" s="8"/>
      <c r="AD237" s="9"/>
      <c r="AE237" s="10"/>
      <c r="AF237" s="10"/>
      <c r="AG237" s="10"/>
      <c r="AH237" s="10"/>
      <c r="AI237" s="11"/>
      <c r="AJ237" s="12"/>
    </row>
    <row r="238" spans="1:36" s="6" customForma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68"/>
      <c r="K238" s="69"/>
      <c r="L238" s="70"/>
      <c r="M238" s="70"/>
      <c r="N238" s="71"/>
      <c r="O238" s="69"/>
      <c r="P238" s="70"/>
      <c r="Q238" s="70"/>
      <c r="R238" s="71"/>
      <c r="S238" s="69"/>
      <c r="T238" s="70"/>
      <c r="U238" s="70"/>
      <c r="V238" s="71"/>
      <c r="W238" s="69"/>
      <c r="X238" s="70"/>
      <c r="Y238" s="70"/>
      <c r="Z238" s="71"/>
      <c r="AA238" s="70"/>
      <c r="AC238" s="8"/>
      <c r="AD238" s="9"/>
      <c r="AE238" s="10"/>
      <c r="AF238" s="10"/>
      <c r="AG238" s="10"/>
      <c r="AH238" s="10"/>
      <c r="AI238" s="11"/>
      <c r="AJ238" s="12"/>
    </row>
    <row r="239" spans="1:36" s="6" customForma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68"/>
      <c r="K239" s="69"/>
      <c r="L239" s="70"/>
      <c r="M239" s="70"/>
      <c r="N239" s="71"/>
      <c r="O239" s="69"/>
      <c r="P239" s="70"/>
      <c r="Q239" s="70"/>
      <c r="R239" s="71"/>
      <c r="S239" s="69"/>
      <c r="T239" s="70"/>
      <c r="U239" s="70"/>
      <c r="V239" s="71"/>
      <c r="W239" s="69"/>
      <c r="X239" s="70"/>
      <c r="Y239" s="70"/>
      <c r="Z239" s="71"/>
      <c r="AA239" s="70"/>
      <c r="AC239" s="8"/>
      <c r="AD239" s="9"/>
      <c r="AE239" s="10"/>
      <c r="AF239" s="10"/>
      <c r="AG239" s="10"/>
      <c r="AH239" s="10"/>
      <c r="AI239" s="11"/>
      <c r="AJ239" s="12"/>
    </row>
    <row r="240" spans="1:36" s="6" customForma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68"/>
      <c r="K240" s="69"/>
      <c r="L240" s="70"/>
      <c r="M240" s="70"/>
      <c r="N240" s="71"/>
      <c r="O240" s="69"/>
      <c r="P240" s="70"/>
      <c r="Q240" s="70"/>
      <c r="R240" s="71"/>
      <c r="S240" s="69"/>
      <c r="T240" s="70"/>
      <c r="U240" s="70"/>
      <c r="V240" s="71"/>
      <c r="W240" s="69"/>
      <c r="X240" s="70"/>
      <c r="Y240" s="70"/>
      <c r="Z240" s="71"/>
      <c r="AA240" s="70"/>
      <c r="AC240" s="8"/>
      <c r="AD240" s="9"/>
      <c r="AE240" s="10"/>
      <c r="AF240" s="10"/>
      <c r="AG240" s="10"/>
      <c r="AH240" s="10"/>
      <c r="AI240" s="11"/>
      <c r="AJ240" s="12"/>
    </row>
    <row r="241" spans="1:36" s="6" customForma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68"/>
      <c r="K241" s="69"/>
      <c r="L241" s="70"/>
      <c r="M241" s="70"/>
      <c r="N241" s="71"/>
      <c r="O241" s="69"/>
      <c r="P241" s="70"/>
      <c r="Q241" s="70"/>
      <c r="R241" s="71"/>
      <c r="S241" s="69"/>
      <c r="T241" s="70"/>
      <c r="U241" s="70"/>
      <c r="V241" s="71"/>
      <c r="W241" s="69"/>
      <c r="X241" s="70"/>
      <c r="Y241" s="70"/>
      <c r="Z241" s="71"/>
      <c r="AA241" s="70"/>
      <c r="AC241" s="8"/>
      <c r="AD241" s="9"/>
      <c r="AE241" s="10"/>
      <c r="AF241" s="10"/>
      <c r="AG241" s="10"/>
      <c r="AH241" s="10"/>
      <c r="AI241" s="11"/>
      <c r="AJ241" s="12"/>
    </row>
    <row r="242" spans="1:36" s="6" customForma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68"/>
      <c r="K242" s="69"/>
      <c r="L242" s="70"/>
      <c r="M242" s="70"/>
      <c r="N242" s="71"/>
      <c r="O242" s="69"/>
      <c r="P242" s="70"/>
      <c r="Q242" s="70"/>
      <c r="R242" s="71"/>
      <c r="S242" s="69"/>
      <c r="T242" s="70"/>
      <c r="U242" s="70"/>
      <c r="V242" s="71"/>
      <c r="W242" s="69"/>
      <c r="X242" s="70"/>
      <c r="Y242" s="70"/>
      <c r="Z242" s="71"/>
      <c r="AA242" s="70"/>
      <c r="AC242" s="8"/>
      <c r="AD242" s="9"/>
      <c r="AE242" s="10"/>
      <c r="AF242" s="10"/>
      <c r="AG242" s="10"/>
      <c r="AH242" s="10"/>
      <c r="AI242" s="11"/>
      <c r="AJ242" s="12"/>
    </row>
    <row r="243" spans="1:36" s="6" customForma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68"/>
      <c r="K243" s="69"/>
      <c r="L243" s="70"/>
      <c r="M243" s="70"/>
      <c r="N243" s="71"/>
      <c r="O243" s="69"/>
      <c r="P243" s="70"/>
      <c r="Q243" s="70"/>
      <c r="R243" s="71"/>
      <c r="S243" s="69"/>
      <c r="T243" s="70"/>
      <c r="U243" s="70"/>
      <c r="V243" s="71"/>
      <c r="W243" s="69"/>
      <c r="X243" s="70"/>
      <c r="Y243" s="70"/>
      <c r="Z243" s="71"/>
      <c r="AA243" s="70"/>
      <c r="AC243" s="8"/>
      <c r="AD243" s="9"/>
      <c r="AE243" s="10"/>
      <c r="AF243" s="10"/>
      <c r="AG243" s="10"/>
      <c r="AH243" s="10"/>
      <c r="AI243" s="11"/>
      <c r="AJ243" s="12"/>
    </row>
    <row r="244" spans="1:36" s="6" customForma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68"/>
      <c r="K244" s="69"/>
      <c r="L244" s="70"/>
      <c r="M244" s="70"/>
      <c r="N244" s="71"/>
      <c r="O244" s="69"/>
      <c r="P244" s="70"/>
      <c r="Q244" s="70"/>
      <c r="R244" s="71"/>
      <c r="S244" s="69"/>
      <c r="T244" s="70"/>
      <c r="U244" s="70"/>
      <c r="V244" s="71"/>
      <c r="W244" s="69"/>
      <c r="X244" s="70"/>
      <c r="Y244" s="70"/>
      <c r="Z244" s="71"/>
      <c r="AA244" s="70"/>
      <c r="AC244" s="8"/>
      <c r="AD244" s="9"/>
      <c r="AE244" s="10"/>
      <c r="AF244" s="10"/>
      <c r="AG244" s="10"/>
      <c r="AH244" s="10"/>
      <c r="AI244" s="11"/>
      <c r="AJ244" s="12"/>
    </row>
    <row r="245" spans="1:36" s="6" customForma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68"/>
      <c r="K245" s="69"/>
      <c r="L245" s="70"/>
      <c r="M245" s="70"/>
      <c r="N245" s="71"/>
      <c r="O245" s="69"/>
      <c r="P245" s="70"/>
      <c r="Q245" s="70"/>
      <c r="R245" s="71"/>
      <c r="S245" s="69"/>
      <c r="T245" s="70"/>
      <c r="U245" s="70"/>
      <c r="V245" s="71"/>
      <c r="W245" s="69"/>
      <c r="X245" s="70"/>
      <c r="Y245" s="70"/>
      <c r="Z245" s="71"/>
      <c r="AA245" s="70"/>
      <c r="AC245" s="8"/>
      <c r="AD245" s="9"/>
      <c r="AE245" s="10"/>
      <c r="AF245" s="10"/>
      <c r="AG245" s="10"/>
      <c r="AH245" s="10"/>
      <c r="AI245" s="11"/>
      <c r="AJ245" s="12"/>
    </row>
    <row r="246" spans="1:36" s="6" customForma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68"/>
      <c r="K246" s="69"/>
      <c r="L246" s="70"/>
      <c r="M246" s="70"/>
      <c r="N246" s="71"/>
      <c r="O246" s="69"/>
      <c r="P246" s="70"/>
      <c r="Q246" s="70"/>
      <c r="R246" s="71"/>
      <c r="S246" s="69"/>
      <c r="T246" s="70"/>
      <c r="U246" s="70"/>
      <c r="V246" s="71"/>
      <c r="W246" s="69"/>
      <c r="X246" s="70"/>
      <c r="Y246" s="70"/>
      <c r="Z246" s="71"/>
      <c r="AA246" s="70"/>
      <c r="AC246" s="8"/>
      <c r="AD246" s="9"/>
      <c r="AE246" s="10"/>
      <c r="AF246" s="10"/>
      <c r="AG246" s="10"/>
      <c r="AH246" s="10"/>
      <c r="AI246" s="11"/>
      <c r="AJ246" s="12"/>
    </row>
    <row r="247" spans="1:36" s="6" customForma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68"/>
      <c r="K247" s="69"/>
      <c r="L247" s="70"/>
      <c r="M247" s="70"/>
      <c r="N247" s="71"/>
      <c r="O247" s="69"/>
      <c r="P247" s="70"/>
      <c r="Q247" s="70"/>
      <c r="R247" s="71"/>
      <c r="S247" s="69"/>
      <c r="T247" s="70"/>
      <c r="U247" s="70"/>
      <c r="V247" s="71"/>
      <c r="W247" s="69"/>
      <c r="X247" s="70"/>
      <c r="Y247" s="70"/>
      <c r="Z247" s="71"/>
      <c r="AA247" s="70"/>
      <c r="AC247" s="8"/>
      <c r="AD247" s="9"/>
      <c r="AE247" s="10"/>
      <c r="AF247" s="10"/>
      <c r="AG247" s="10"/>
      <c r="AH247" s="10"/>
      <c r="AI247" s="11"/>
      <c r="AJ247" s="12"/>
    </row>
    <row r="248" spans="1:36" s="6" customForma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68"/>
      <c r="K248" s="69"/>
      <c r="L248" s="70"/>
      <c r="M248" s="70"/>
      <c r="N248" s="71"/>
      <c r="O248" s="69"/>
      <c r="P248" s="70"/>
      <c r="Q248" s="70"/>
      <c r="R248" s="71"/>
      <c r="S248" s="69"/>
      <c r="T248" s="70"/>
      <c r="U248" s="70"/>
      <c r="V248" s="71"/>
      <c r="W248" s="69"/>
      <c r="X248" s="70"/>
      <c r="Y248" s="70"/>
      <c r="Z248" s="71"/>
      <c r="AA248" s="70"/>
      <c r="AC248" s="8"/>
      <c r="AD248" s="9"/>
      <c r="AE248" s="10"/>
      <c r="AF248" s="10"/>
      <c r="AG248" s="10"/>
      <c r="AH248" s="10"/>
      <c r="AI248" s="11"/>
      <c r="AJ248" s="12"/>
    </row>
    <row r="249" spans="1:36" s="6" customForma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68"/>
      <c r="K249" s="69"/>
      <c r="L249" s="70"/>
      <c r="M249" s="70"/>
      <c r="N249" s="71"/>
      <c r="O249" s="69"/>
      <c r="P249" s="70"/>
      <c r="Q249" s="70"/>
      <c r="R249" s="71"/>
      <c r="S249" s="69"/>
      <c r="T249" s="70"/>
      <c r="U249" s="70"/>
      <c r="V249" s="71"/>
      <c r="W249" s="69"/>
      <c r="X249" s="70"/>
      <c r="Y249" s="70"/>
      <c r="Z249" s="71"/>
      <c r="AA249" s="70"/>
      <c r="AC249" s="8"/>
      <c r="AD249" s="9"/>
      <c r="AE249" s="10"/>
      <c r="AF249" s="10"/>
      <c r="AG249" s="10"/>
      <c r="AH249" s="10"/>
      <c r="AI249" s="11"/>
      <c r="AJ249" s="12"/>
    </row>
    <row r="250" spans="1:36" s="6" customForma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68"/>
      <c r="K250" s="69"/>
      <c r="L250" s="70"/>
      <c r="M250" s="70"/>
      <c r="N250" s="71"/>
      <c r="O250" s="69"/>
      <c r="P250" s="70"/>
      <c r="Q250" s="70"/>
      <c r="R250" s="71"/>
      <c r="S250" s="69"/>
      <c r="T250" s="70"/>
      <c r="U250" s="70"/>
      <c r="V250" s="71"/>
      <c r="W250" s="69"/>
      <c r="X250" s="70"/>
      <c r="Y250" s="70"/>
      <c r="Z250" s="71"/>
      <c r="AA250" s="70"/>
      <c r="AC250" s="8"/>
      <c r="AD250" s="9"/>
      <c r="AE250" s="10"/>
      <c r="AF250" s="10"/>
      <c r="AG250" s="10"/>
      <c r="AH250" s="10"/>
      <c r="AI250" s="11"/>
      <c r="AJ250" s="12"/>
    </row>
    <row r="251" spans="1:36" s="6" customForma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68"/>
      <c r="K251" s="69"/>
      <c r="L251" s="70"/>
      <c r="M251" s="70"/>
      <c r="N251" s="71"/>
      <c r="O251" s="69"/>
      <c r="P251" s="70"/>
      <c r="Q251" s="70"/>
      <c r="R251" s="71"/>
      <c r="S251" s="69"/>
      <c r="T251" s="70"/>
      <c r="U251" s="70"/>
      <c r="V251" s="71"/>
      <c r="W251" s="69"/>
      <c r="X251" s="70"/>
      <c r="Y251" s="70"/>
      <c r="Z251" s="71"/>
      <c r="AA251" s="70"/>
      <c r="AC251" s="8"/>
      <c r="AD251" s="9"/>
      <c r="AE251" s="10"/>
      <c r="AF251" s="10"/>
      <c r="AG251" s="10"/>
      <c r="AH251" s="10"/>
      <c r="AI251" s="11"/>
      <c r="AJ251" s="12"/>
    </row>
    <row r="252" spans="1:36" s="6" customForma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68"/>
      <c r="K252" s="69"/>
      <c r="L252" s="70"/>
      <c r="M252" s="70"/>
      <c r="N252" s="71"/>
      <c r="O252" s="69"/>
      <c r="P252" s="70"/>
      <c r="Q252" s="70"/>
      <c r="R252" s="71"/>
      <c r="S252" s="69"/>
      <c r="T252" s="70"/>
      <c r="U252" s="70"/>
      <c r="V252" s="71"/>
      <c r="W252" s="69"/>
      <c r="X252" s="70"/>
      <c r="Y252" s="70"/>
      <c r="Z252" s="71"/>
      <c r="AA252" s="70"/>
      <c r="AC252" s="8"/>
      <c r="AD252" s="9"/>
      <c r="AE252" s="10"/>
      <c r="AF252" s="10"/>
      <c r="AG252" s="10"/>
      <c r="AH252" s="10"/>
      <c r="AI252" s="11"/>
      <c r="AJ252" s="12"/>
    </row>
    <row r="253" spans="1:36" s="6" customForma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68"/>
      <c r="K253" s="69"/>
      <c r="L253" s="70"/>
      <c r="M253" s="70"/>
      <c r="N253" s="71"/>
      <c r="O253" s="69"/>
      <c r="P253" s="70"/>
      <c r="Q253" s="70"/>
      <c r="R253" s="71"/>
      <c r="S253" s="69"/>
      <c r="T253" s="70"/>
      <c r="U253" s="70"/>
      <c r="V253" s="71"/>
      <c r="W253" s="69"/>
      <c r="X253" s="70"/>
      <c r="Y253" s="70"/>
      <c r="Z253" s="71"/>
      <c r="AA253" s="70"/>
      <c r="AC253" s="8"/>
      <c r="AD253" s="9"/>
      <c r="AE253" s="10"/>
      <c r="AF253" s="10"/>
      <c r="AG253" s="10"/>
      <c r="AH253" s="10"/>
      <c r="AI253" s="11"/>
      <c r="AJ253" s="12"/>
    </row>
    <row r="254" spans="1:36" s="6" customForma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68"/>
      <c r="K254" s="69"/>
      <c r="L254" s="70"/>
      <c r="M254" s="70"/>
      <c r="N254" s="71"/>
      <c r="O254" s="69"/>
      <c r="P254" s="70"/>
      <c r="Q254" s="70"/>
      <c r="R254" s="71"/>
      <c r="S254" s="69"/>
      <c r="T254" s="70"/>
      <c r="U254" s="70"/>
      <c r="V254" s="71"/>
      <c r="W254" s="69"/>
      <c r="X254" s="70"/>
      <c r="Y254" s="70"/>
      <c r="Z254" s="71"/>
      <c r="AA254" s="70"/>
      <c r="AC254" s="8"/>
      <c r="AD254" s="9"/>
      <c r="AE254" s="10"/>
      <c r="AF254" s="10"/>
      <c r="AG254" s="10"/>
      <c r="AH254" s="10"/>
      <c r="AI254" s="11"/>
      <c r="AJ254" s="12"/>
    </row>
    <row r="255" spans="1:36" s="6" customForma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68"/>
      <c r="K255" s="69"/>
      <c r="L255" s="70"/>
      <c r="M255" s="70"/>
      <c r="N255" s="71"/>
      <c r="O255" s="69"/>
      <c r="P255" s="70"/>
      <c r="Q255" s="70"/>
      <c r="R255" s="71"/>
      <c r="S255" s="69"/>
      <c r="T255" s="70"/>
      <c r="U255" s="70"/>
      <c r="V255" s="71"/>
      <c r="W255" s="69"/>
      <c r="X255" s="70"/>
      <c r="Y255" s="70"/>
      <c r="Z255" s="71"/>
      <c r="AA255" s="70"/>
      <c r="AC255" s="8"/>
      <c r="AD255" s="9"/>
      <c r="AE255" s="10"/>
      <c r="AF255" s="10"/>
      <c r="AG255" s="10"/>
      <c r="AH255" s="10"/>
      <c r="AI255" s="11"/>
      <c r="AJ255" s="12"/>
    </row>
    <row r="256" spans="1:36" s="6" customForma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68"/>
      <c r="K256" s="69"/>
      <c r="L256" s="70"/>
      <c r="M256" s="70"/>
      <c r="N256" s="71"/>
      <c r="O256" s="69"/>
      <c r="P256" s="70"/>
      <c r="Q256" s="70"/>
      <c r="R256" s="71"/>
      <c r="S256" s="69"/>
      <c r="T256" s="70"/>
      <c r="U256" s="70"/>
      <c r="V256" s="71"/>
      <c r="W256" s="69"/>
      <c r="X256" s="70"/>
      <c r="Y256" s="70"/>
      <c r="Z256" s="71"/>
      <c r="AA256" s="70"/>
      <c r="AC256" s="8"/>
      <c r="AD256" s="9"/>
      <c r="AE256" s="10"/>
      <c r="AF256" s="10"/>
      <c r="AG256" s="10"/>
      <c r="AH256" s="10"/>
      <c r="AI256" s="11"/>
      <c r="AJ256" s="12"/>
    </row>
    <row r="257" spans="1:36" s="6" customForma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68"/>
      <c r="K257" s="69"/>
      <c r="L257" s="70"/>
      <c r="M257" s="70"/>
      <c r="N257" s="71"/>
      <c r="O257" s="69"/>
      <c r="P257" s="70"/>
      <c r="Q257" s="70"/>
      <c r="R257" s="71"/>
      <c r="S257" s="69"/>
      <c r="T257" s="70"/>
      <c r="U257" s="70"/>
      <c r="V257" s="71"/>
      <c r="W257" s="69"/>
      <c r="X257" s="70"/>
      <c r="Y257" s="70"/>
      <c r="Z257" s="71"/>
      <c r="AA257" s="70"/>
      <c r="AC257" s="8"/>
      <c r="AD257" s="9"/>
      <c r="AE257" s="10"/>
      <c r="AF257" s="10"/>
      <c r="AG257" s="10"/>
      <c r="AH257" s="10"/>
      <c r="AI257" s="11"/>
      <c r="AJ257" s="12"/>
    </row>
    <row r="258" spans="1:36" s="6" customForma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68"/>
      <c r="K258" s="69"/>
      <c r="L258" s="70"/>
      <c r="M258" s="70"/>
      <c r="N258" s="71"/>
      <c r="O258" s="69"/>
      <c r="P258" s="70"/>
      <c r="Q258" s="70"/>
      <c r="R258" s="71"/>
      <c r="S258" s="69"/>
      <c r="T258" s="70"/>
      <c r="U258" s="70"/>
      <c r="V258" s="71"/>
      <c r="W258" s="69"/>
      <c r="X258" s="70"/>
      <c r="Y258" s="70"/>
      <c r="Z258" s="71"/>
      <c r="AA258" s="70"/>
      <c r="AC258" s="8"/>
      <c r="AD258" s="9"/>
      <c r="AE258" s="10"/>
      <c r="AF258" s="10"/>
      <c r="AG258" s="10"/>
      <c r="AH258" s="10"/>
      <c r="AI258" s="11"/>
      <c r="AJ258" s="12"/>
    </row>
    <row r="259" spans="1:36" s="6" customForma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68"/>
      <c r="K259" s="69"/>
      <c r="L259" s="70"/>
      <c r="M259" s="70"/>
      <c r="N259" s="71"/>
      <c r="O259" s="69"/>
      <c r="P259" s="70"/>
      <c r="Q259" s="70"/>
      <c r="R259" s="71"/>
      <c r="S259" s="69"/>
      <c r="T259" s="70"/>
      <c r="U259" s="70"/>
      <c r="V259" s="71"/>
      <c r="W259" s="69"/>
      <c r="X259" s="70"/>
      <c r="Y259" s="70"/>
      <c r="Z259" s="71"/>
      <c r="AA259" s="70"/>
      <c r="AC259" s="8"/>
      <c r="AD259" s="9"/>
      <c r="AE259" s="10"/>
      <c r="AF259" s="10"/>
      <c r="AG259" s="10"/>
      <c r="AH259" s="10"/>
      <c r="AI259" s="11"/>
      <c r="AJ259" s="12"/>
    </row>
    <row r="260" spans="1:36" s="6" customForma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68"/>
      <c r="K260" s="69"/>
      <c r="L260" s="70"/>
      <c r="M260" s="70"/>
      <c r="N260" s="71"/>
      <c r="O260" s="69"/>
      <c r="P260" s="70"/>
      <c r="Q260" s="70"/>
      <c r="R260" s="71"/>
      <c r="S260" s="69"/>
      <c r="T260" s="70"/>
      <c r="U260" s="70"/>
      <c r="V260" s="71"/>
      <c r="W260" s="69"/>
      <c r="X260" s="70"/>
      <c r="Y260" s="70"/>
      <c r="Z260" s="71"/>
      <c r="AA260" s="70"/>
      <c r="AC260" s="8"/>
      <c r="AD260" s="9"/>
      <c r="AE260" s="10"/>
      <c r="AF260" s="10"/>
      <c r="AG260" s="10"/>
      <c r="AH260" s="10"/>
      <c r="AI260" s="11"/>
      <c r="AJ260" s="12"/>
    </row>
    <row r="261" spans="1:36" s="6" customForma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68"/>
      <c r="K261" s="69"/>
      <c r="L261" s="70"/>
      <c r="M261" s="70"/>
      <c r="N261" s="71"/>
      <c r="O261" s="69"/>
      <c r="P261" s="70"/>
      <c r="Q261" s="70"/>
      <c r="R261" s="71"/>
      <c r="S261" s="69"/>
      <c r="T261" s="70"/>
      <c r="U261" s="70"/>
      <c r="V261" s="71"/>
      <c r="W261" s="69"/>
      <c r="X261" s="70"/>
      <c r="Y261" s="70"/>
      <c r="Z261" s="71"/>
      <c r="AA261" s="70"/>
      <c r="AC261" s="8"/>
      <c r="AD261" s="9"/>
      <c r="AE261" s="10"/>
      <c r="AF261" s="10"/>
      <c r="AG261" s="10"/>
      <c r="AH261" s="10"/>
      <c r="AI261" s="11"/>
      <c r="AJ261" s="12"/>
    </row>
    <row r="262" spans="1:36" s="6" customForma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68"/>
      <c r="K262" s="69"/>
      <c r="L262" s="70"/>
      <c r="M262" s="70"/>
      <c r="N262" s="71"/>
      <c r="O262" s="69"/>
      <c r="P262" s="70"/>
      <c r="Q262" s="70"/>
      <c r="R262" s="71"/>
      <c r="S262" s="69"/>
      <c r="T262" s="70"/>
      <c r="U262" s="70"/>
      <c r="V262" s="71"/>
      <c r="W262" s="69"/>
      <c r="X262" s="70"/>
      <c r="Y262" s="70"/>
      <c r="Z262" s="71"/>
      <c r="AA262" s="70"/>
      <c r="AC262" s="8"/>
      <c r="AD262" s="9"/>
      <c r="AE262" s="10"/>
      <c r="AF262" s="10"/>
      <c r="AG262" s="10"/>
      <c r="AH262" s="10"/>
      <c r="AI262" s="11"/>
      <c r="AJ262" s="12"/>
    </row>
    <row r="263" spans="1:36" s="6" customForma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68"/>
      <c r="K263" s="69"/>
      <c r="L263" s="70"/>
      <c r="M263" s="70"/>
      <c r="N263" s="71"/>
      <c r="O263" s="69"/>
      <c r="P263" s="70"/>
      <c r="Q263" s="70"/>
      <c r="R263" s="71"/>
      <c r="S263" s="69"/>
      <c r="T263" s="70"/>
      <c r="U263" s="70"/>
      <c r="V263" s="71"/>
      <c r="W263" s="69"/>
      <c r="X263" s="70"/>
      <c r="Y263" s="70"/>
      <c r="Z263" s="71"/>
      <c r="AA263" s="70"/>
      <c r="AC263" s="8"/>
      <c r="AD263" s="9"/>
      <c r="AE263" s="10"/>
      <c r="AF263" s="10"/>
      <c r="AG263" s="10"/>
      <c r="AH263" s="10"/>
      <c r="AI263" s="11"/>
      <c r="AJ263" s="12"/>
    </row>
    <row r="264" spans="1:36" s="6" customForma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68"/>
      <c r="K264" s="69"/>
      <c r="L264" s="70"/>
      <c r="M264" s="70"/>
      <c r="N264" s="71"/>
      <c r="O264" s="69"/>
      <c r="P264" s="70"/>
      <c r="Q264" s="70"/>
      <c r="R264" s="71"/>
      <c r="S264" s="69"/>
      <c r="T264" s="70"/>
      <c r="U264" s="70"/>
      <c r="V264" s="71"/>
      <c r="W264" s="69"/>
      <c r="X264" s="70"/>
      <c r="Y264" s="70"/>
      <c r="Z264" s="71"/>
      <c r="AA264" s="70"/>
      <c r="AC264" s="8"/>
      <c r="AD264" s="9"/>
      <c r="AE264" s="10"/>
      <c r="AF264" s="10"/>
      <c r="AG264" s="10"/>
      <c r="AH264" s="10"/>
      <c r="AI264" s="11"/>
      <c r="AJ264" s="12"/>
    </row>
    <row r="265" spans="1:36" s="6" customForma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68"/>
      <c r="K265" s="69"/>
      <c r="L265" s="70"/>
      <c r="M265" s="70"/>
      <c r="N265" s="71"/>
      <c r="O265" s="69"/>
      <c r="P265" s="70"/>
      <c r="Q265" s="70"/>
      <c r="R265" s="71"/>
      <c r="S265" s="69"/>
      <c r="T265" s="70"/>
      <c r="U265" s="70"/>
      <c r="V265" s="71"/>
      <c r="W265" s="69"/>
      <c r="X265" s="70"/>
      <c r="Y265" s="70"/>
      <c r="Z265" s="71"/>
      <c r="AA265" s="70"/>
      <c r="AC265" s="8"/>
      <c r="AD265" s="9"/>
      <c r="AE265" s="10"/>
      <c r="AF265" s="10"/>
      <c r="AG265" s="10"/>
      <c r="AH265" s="10"/>
      <c r="AI265" s="11"/>
      <c r="AJ265" s="12"/>
    </row>
    <row r="266" spans="1:36" s="6" customForma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68"/>
      <c r="K266" s="69"/>
      <c r="L266" s="70"/>
      <c r="M266" s="70"/>
      <c r="N266" s="71"/>
      <c r="O266" s="69"/>
      <c r="P266" s="70"/>
      <c r="Q266" s="70"/>
      <c r="R266" s="71"/>
      <c r="S266" s="69"/>
      <c r="T266" s="70"/>
      <c r="U266" s="70"/>
      <c r="V266" s="71"/>
      <c r="W266" s="69"/>
      <c r="X266" s="70"/>
      <c r="Y266" s="70"/>
      <c r="Z266" s="71"/>
      <c r="AA266" s="70"/>
      <c r="AC266" s="8"/>
      <c r="AD266" s="9"/>
      <c r="AE266" s="10"/>
      <c r="AF266" s="10"/>
      <c r="AG266" s="10"/>
      <c r="AH266" s="10"/>
      <c r="AI266" s="11"/>
      <c r="AJ266" s="12"/>
    </row>
    <row r="267" spans="1:36" s="6" customForma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68"/>
      <c r="K267" s="69"/>
      <c r="L267" s="70"/>
      <c r="M267" s="70"/>
      <c r="N267" s="71"/>
      <c r="O267" s="69"/>
      <c r="P267" s="70"/>
      <c r="Q267" s="70"/>
      <c r="R267" s="71"/>
      <c r="S267" s="69"/>
      <c r="T267" s="70"/>
      <c r="U267" s="70"/>
      <c r="V267" s="71"/>
      <c r="W267" s="69"/>
      <c r="X267" s="70"/>
      <c r="Y267" s="70"/>
      <c r="Z267" s="71"/>
      <c r="AA267" s="70"/>
      <c r="AC267" s="8"/>
      <c r="AD267" s="9"/>
      <c r="AE267" s="10"/>
      <c r="AF267" s="10"/>
      <c r="AG267" s="10"/>
      <c r="AH267" s="10"/>
      <c r="AI267" s="11"/>
      <c r="AJ267" s="12"/>
    </row>
    <row r="268" spans="1:36" s="6" customForma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68"/>
      <c r="K268" s="69"/>
      <c r="L268" s="70"/>
      <c r="M268" s="70"/>
      <c r="N268" s="71"/>
      <c r="O268" s="69"/>
      <c r="P268" s="70"/>
      <c r="Q268" s="70"/>
      <c r="R268" s="71"/>
      <c r="S268" s="69"/>
      <c r="T268" s="70"/>
      <c r="U268" s="70"/>
      <c r="V268" s="71"/>
      <c r="W268" s="69"/>
      <c r="X268" s="70"/>
      <c r="Y268" s="70"/>
      <c r="Z268" s="71"/>
      <c r="AA268" s="70"/>
      <c r="AC268" s="8"/>
      <c r="AD268" s="9"/>
      <c r="AE268" s="10"/>
      <c r="AF268" s="10"/>
      <c r="AG268" s="10"/>
      <c r="AH268" s="10"/>
      <c r="AI268" s="11"/>
      <c r="AJ268" s="12"/>
    </row>
    <row r="269" spans="1:36" s="6" customForma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68"/>
      <c r="K269" s="69"/>
      <c r="L269" s="70"/>
      <c r="M269" s="70"/>
      <c r="N269" s="71"/>
      <c r="O269" s="69"/>
      <c r="P269" s="70"/>
      <c r="Q269" s="70"/>
      <c r="R269" s="71"/>
      <c r="S269" s="69"/>
      <c r="T269" s="70"/>
      <c r="U269" s="70"/>
      <c r="V269" s="71"/>
      <c r="W269" s="69"/>
      <c r="X269" s="70"/>
      <c r="Y269" s="70"/>
      <c r="Z269" s="71"/>
      <c r="AA269" s="70"/>
      <c r="AC269" s="8"/>
      <c r="AD269" s="9"/>
      <c r="AE269" s="10"/>
      <c r="AF269" s="10"/>
      <c r="AG269" s="10"/>
      <c r="AH269" s="10"/>
      <c r="AI269" s="11"/>
      <c r="AJ269" s="12"/>
    </row>
    <row r="270" spans="1:36" s="6" customForma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68"/>
      <c r="K270" s="69"/>
      <c r="L270" s="70"/>
      <c r="M270" s="70"/>
      <c r="N270" s="71"/>
      <c r="O270" s="69"/>
      <c r="P270" s="70"/>
      <c r="Q270" s="70"/>
      <c r="R270" s="71"/>
      <c r="S270" s="69"/>
      <c r="T270" s="70"/>
      <c r="U270" s="70"/>
      <c r="V270" s="71"/>
      <c r="W270" s="69"/>
      <c r="X270" s="70"/>
      <c r="Y270" s="70"/>
      <c r="Z270" s="71"/>
      <c r="AA270" s="70"/>
      <c r="AC270" s="8"/>
      <c r="AD270" s="9"/>
      <c r="AE270" s="10"/>
      <c r="AF270" s="10"/>
      <c r="AG270" s="10"/>
      <c r="AH270" s="10"/>
      <c r="AI270" s="11"/>
      <c r="AJ270" s="12"/>
    </row>
    <row r="271" spans="1:36" s="6" customForma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68"/>
      <c r="K271" s="69"/>
      <c r="L271" s="70"/>
      <c r="M271" s="70"/>
      <c r="N271" s="71"/>
      <c r="O271" s="69"/>
      <c r="P271" s="70"/>
      <c r="Q271" s="70"/>
      <c r="R271" s="71"/>
      <c r="S271" s="69"/>
      <c r="T271" s="70"/>
      <c r="U271" s="70"/>
      <c r="V271" s="71"/>
      <c r="W271" s="69"/>
      <c r="X271" s="70"/>
      <c r="Y271" s="70"/>
      <c r="Z271" s="71"/>
      <c r="AA271" s="70"/>
      <c r="AC271" s="8"/>
      <c r="AD271" s="9"/>
      <c r="AE271" s="10"/>
      <c r="AF271" s="10"/>
      <c r="AG271" s="10"/>
      <c r="AH271" s="10"/>
      <c r="AI271" s="11"/>
      <c r="AJ271" s="12"/>
    </row>
    <row r="272" spans="1:36" s="6" customForma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68"/>
      <c r="K272" s="69"/>
      <c r="L272" s="70"/>
      <c r="M272" s="70"/>
      <c r="N272" s="71"/>
      <c r="O272" s="69"/>
      <c r="P272" s="70"/>
      <c r="Q272" s="70"/>
      <c r="R272" s="71"/>
      <c r="S272" s="69"/>
      <c r="T272" s="70"/>
      <c r="U272" s="70"/>
      <c r="V272" s="71"/>
      <c r="W272" s="69"/>
      <c r="X272" s="70"/>
      <c r="Y272" s="70"/>
      <c r="Z272" s="71"/>
      <c r="AA272" s="70"/>
      <c r="AC272" s="8"/>
      <c r="AD272" s="9"/>
      <c r="AE272" s="10"/>
      <c r="AF272" s="10"/>
      <c r="AG272" s="10"/>
      <c r="AH272" s="10"/>
      <c r="AI272" s="11"/>
      <c r="AJ272" s="12"/>
    </row>
    <row r="273" spans="1:36" s="6" customForma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68"/>
      <c r="K273" s="69"/>
      <c r="L273" s="70"/>
      <c r="M273" s="70"/>
      <c r="N273" s="71"/>
      <c r="O273" s="69"/>
      <c r="P273" s="70"/>
      <c r="Q273" s="70"/>
      <c r="R273" s="71"/>
      <c r="S273" s="69"/>
      <c r="T273" s="70"/>
      <c r="U273" s="70"/>
      <c r="V273" s="71"/>
      <c r="W273" s="69"/>
      <c r="X273" s="70"/>
      <c r="Y273" s="70"/>
      <c r="Z273" s="71"/>
      <c r="AA273" s="70"/>
      <c r="AC273" s="8"/>
      <c r="AD273" s="9"/>
      <c r="AE273" s="10"/>
      <c r="AF273" s="10"/>
      <c r="AG273" s="10"/>
      <c r="AH273" s="10"/>
      <c r="AI273" s="11"/>
      <c r="AJ273" s="12"/>
    </row>
    <row r="274" spans="1:36" s="6" customForma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68"/>
      <c r="K274" s="69"/>
      <c r="L274" s="70"/>
      <c r="M274" s="70"/>
      <c r="N274" s="71"/>
      <c r="O274" s="69"/>
      <c r="P274" s="70"/>
      <c r="Q274" s="70"/>
      <c r="R274" s="71"/>
      <c r="S274" s="69"/>
      <c r="T274" s="70"/>
      <c r="U274" s="70"/>
      <c r="V274" s="71"/>
      <c r="W274" s="69"/>
      <c r="X274" s="70"/>
      <c r="Y274" s="70"/>
      <c r="Z274" s="71"/>
      <c r="AA274" s="70"/>
      <c r="AC274" s="8"/>
      <c r="AD274" s="9"/>
      <c r="AE274" s="10"/>
      <c r="AF274" s="10"/>
      <c r="AG274" s="10"/>
      <c r="AH274" s="10"/>
      <c r="AI274" s="11"/>
      <c r="AJ274" s="12"/>
    </row>
    <row r="275" spans="1:36" s="6" customForma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68"/>
      <c r="K275" s="69"/>
      <c r="L275" s="70"/>
      <c r="M275" s="70"/>
      <c r="N275" s="71"/>
      <c r="O275" s="69"/>
      <c r="P275" s="70"/>
      <c r="Q275" s="70"/>
      <c r="R275" s="71"/>
      <c r="S275" s="69"/>
      <c r="T275" s="70"/>
      <c r="U275" s="70"/>
      <c r="V275" s="71"/>
      <c r="W275" s="69"/>
      <c r="X275" s="70"/>
      <c r="Y275" s="70"/>
      <c r="Z275" s="71"/>
      <c r="AA275" s="70"/>
      <c r="AC275" s="8"/>
      <c r="AD275" s="9"/>
      <c r="AE275" s="10"/>
      <c r="AF275" s="10"/>
      <c r="AG275" s="10"/>
      <c r="AH275" s="10"/>
      <c r="AI275" s="11"/>
      <c r="AJ275" s="12"/>
    </row>
    <row r="276" spans="1:36" s="6" customForma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68"/>
      <c r="K276" s="69"/>
      <c r="L276" s="70"/>
      <c r="M276" s="70"/>
      <c r="N276" s="71"/>
      <c r="O276" s="69"/>
      <c r="P276" s="70"/>
      <c r="Q276" s="70"/>
      <c r="R276" s="71"/>
      <c r="S276" s="69"/>
      <c r="T276" s="70"/>
      <c r="U276" s="70"/>
      <c r="V276" s="71"/>
      <c r="W276" s="69"/>
      <c r="X276" s="70"/>
      <c r="Y276" s="70"/>
      <c r="Z276" s="71"/>
      <c r="AA276" s="70"/>
      <c r="AC276" s="8"/>
      <c r="AD276" s="9"/>
      <c r="AE276" s="10"/>
      <c r="AF276" s="10"/>
      <c r="AG276" s="10"/>
      <c r="AH276" s="10"/>
      <c r="AI276" s="11"/>
      <c r="AJ276" s="12"/>
    </row>
    <row r="277" spans="1:36" s="6" customForma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68"/>
      <c r="K277" s="69"/>
      <c r="L277" s="70"/>
      <c r="M277" s="70"/>
      <c r="N277" s="71"/>
      <c r="O277" s="69"/>
      <c r="P277" s="70"/>
      <c r="Q277" s="70"/>
      <c r="R277" s="71"/>
      <c r="S277" s="69"/>
      <c r="T277" s="70"/>
      <c r="U277" s="70"/>
      <c r="V277" s="71"/>
      <c r="W277" s="69"/>
      <c r="X277" s="70"/>
      <c r="Y277" s="70"/>
      <c r="Z277" s="71"/>
      <c r="AA277" s="70"/>
      <c r="AC277" s="8"/>
      <c r="AD277" s="9"/>
      <c r="AE277" s="10"/>
      <c r="AF277" s="10"/>
      <c r="AG277" s="10"/>
      <c r="AH277" s="10"/>
      <c r="AI277" s="11"/>
      <c r="AJ277" s="12"/>
    </row>
    <row r="278" spans="1:36" s="6" customForma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68"/>
      <c r="K278" s="69"/>
      <c r="L278" s="70"/>
      <c r="M278" s="70"/>
      <c r="N278" s="71"/>
      <c r="O278" s="69"/>
      <c r="P278" s="70"/>
      <c r="Q278" s="70"/>
      <c r="R278" s="71"/>
      <c r="S278" s="69"/>
      <c r="T278" s="70"/>
      <c r="U278" s="70"/>
      <c r="V278" s="71"/>
      <c r="W278" s="69"/>
      <c r="X278" s="70"/>
      <c r="Y278" s="70"/>
      <c r="Z278" s="71"/>
      <c r="AA278" s="70"/>
      <c r="AC278" s="8"/>
      <c r="AD278" s="9"/>
      <c r="AE278" s="10"/>
      <c r="AF278" s="10"/>
      <c r="AG278" s="10"/>
      <c r="AH278" s="10"/>
      <c r="AI278" s="11"/>
      <c r="AJ278" s="12"/>
    </row>
    <row r="279" spans="1:36" s="6" customForma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68"/>
      <c r="K279" s="69"/>
      <c r="L279" s="70"/>
      <c r="M279" s="70"/>
      <c r="N279" s="71"/>
      <c r="O279" s="69"/>
      <c r="P279" s="70"/>
      <c r="Q279" s="70"/>
      <c r="R279" s="71"/>
      <c r="S279" s="69"/>
      <c r="T279" s="70"/>
      <c r="U279" s="70"/>
      <c r="V279" s="71"/>
      <c r="W279" s="69"/>
      <c r="X279" s="70"/>
      <c r="Y279" s="70"/>
      <c r="Z279" s="71"/>
      <c r="AA279" s="70"/>
      <c r="AC279" s="8"/>
      <c r="AD279" s="9"/>
      <c r="AE279" s="10"/>
      <c r="AF279" s="10"/>
      <c r="AG279" s="10"/>
      <c r="AH279" s="10"/>
      <c r="AI279" s="11"/>
      <c r="AJ279" s="12"/>
    </row>
    <row r="280" spans="1:36" s="6" customForma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68"/>
      <c r="K280" s="69"/>
      <c r="L280" s="70"/>
      <c r="M280" s="70"/>
      <c r="N280" s="71"/>
      <c r="O280" s="69"/>
      <c r="P280" s="70"/>
      <c r="Q280" s="70"/>
      <c r="R280" s="71"/>
      <c r="S280" s="69"/>
      <c r="T280" s="70"/>
      <c r="U280" s="70"/>
      <c r="V280" s="71"/>
      <c r="W280" s="69"/>
      <c r="X280" s="70"/>
      <c r="Y280" s="70"/>
      <c r="Z280" s="71"/>
      <c r="AA280" s="70"/>
      <c r="AC280" s="8"/>
      <c r="AD280" s="9"/>
      <c r="AE280" s="10"/>
      <c r="AF280" s="10"/>
      <c r="AG280" s="10"/>
      <c r="AH280" s="10"/>
      <c r="AI280" s="11"/>
      <c r="AJ280" s="12"/>
    </row>
    <row r="281" spans="1:36" s="6" customForma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68"/>
      <c r="K281" s="69"/>
      <c r="L281" s="70"/>
      <c r="M281" s="70"/>
      <c r="N281" s="71"/>
      <c r="O281" s="69"/>
      <c r="P281" s="70"/>
      <c r="Q281" s="70"/>
      <c r="R281" s="71"/>
      <c r="S281" s="69"/>
      <c r="T281" s="70"/>
      <c r="U281" s="70"/>
      <c r="V281" s="71"/>
      <c r="W281" s="69"/>
      <c r="X281" s="70"/>
      <c r="Y281" s="70"/>
      <c r="Z281" s="71"/>
      <c r="AA281" s="70"/>
      <c r="AC281" s="8"/>
      <c r="AD281" s="9"/>
      <c r="AE281" s="10"/>
      <c r="AF281" s="10"/>
      <c r="AG281" s="10"/>
      <c r="AH281" s="10"/>
      <c r="AI281" s="11"/>
      <c r="AJ281" s="12"/>
    </row>
    <row r="282" spans="1:36" s="6" customForma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68"/>
      <c r="K282" s="69"/>
      <c r="L282" s="70"/>
      <c r="M282" s="70"/>
      <c r="N282" s="71"/>
      <c r="O282" s="69"/>
      <c r="P282" s="70"/>
      <c r="Q282" s="70"/>
      <c r="R282" s="71"/>
      <c r="S282" s="69"/>
      <c r="T282" s="70"/>
      <c r="U282" s="70"/>
      <c r="V282" s="71"/>
      <c r="W282" s="69"/>
      <c r="X282" s="70"/>
      <c r="Y282" s="70"/>
      <c r="Z282" s="71"/>
      <c r="AA282" s="70"/>
      <c r="AC282" s="8"/>
      <c r="AD282" s="9"/>
      <c r="AE282" s="10"/>
      <c r="AF282" s="10"/>
      <c r="AG282" s="10"/>
      <c r="AH282" s="10"/>
      <c r="AI282" s="11"/>
      <c r="AJ282" s="12"/>
    </row>
    <row r="283" spans="1:36" s="6" customForma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68"/>
      <c r="K283" s="69"/>
      <c r="L283" s="70"/>
      <c r="M283" s="70"/>
      <c r="N283" s="71"/>
      <c r="O283" s="69"/>
      <c r="P283" s="70"/>
      <c r="Q283" s="70"/>
      <c r="R283" s="71"/>
      <c r="S283" s="69"/>
      <c r="T283" s="70"/>
      <c r="U283" s="70"/>
      <c r="V283" s="71"/>
      <c r="W283" s="69"/>
      <c r="X283" s="70"/>
      <c r="Y283" s="70"/>
      <c r="Z283" s="71"/>
      <c r="AA283" s="70"/>
      <c r="AC283" s="8"/>
      <c r="AD283" s="9"/>
      <c r="AE283" s="10"/>
      <c r="AF283" s="10"/>
      <c r="AG283" s="10"/>
      <c r="AH283" s="10"/>
      <c r="AI283" s="11"/>
      <c r="AJ283" s="12"/>
    </row>
    <row r="284" spans="1:36" s="6" customForma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68"/>
      <c r="K284" s="69"/>
      <c r="L284" s="70"/>
      <c r="M284" s="70"/>
      <c r="N284" s="71"/>
      <c r="O284" s="69"/>
      <c r="P284" s="70"/>
      <c r="Q284" s="70"/>
      <c r="R284" s="71"/>
      <c r="S284" s="69"/>
      <c r="T284" s="70"/>
      <c r="U284" s="70"/>
      <c r="V284" s="71"/>
      <c r="W284" s="69"/>
      <c r="X284" s="70"/>
      <c r="Y284" s="70"/>
      <c r="Z284" s="71"/>
      <c r="AA284" s="70"/>
      <c r="AC284" s="8"/>
      <c r="AD284" s="9"/>
      <c r="AE284" s="10"/>
      <c r="AF284" s="10"/>
      <c r="AG284" s="10"/>
      <c r="AH284" s="10"/>
      <c r="AI284" s="11"/>
      <c r="AJ284" s="12"/>
    </row>
    <row r="285" spans="1:36" s="6" customForma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68"/>
      <c r="K285" s="69"/>
      <c r="L285" s="70"/>
      <c r="M285" s="70"/>
      <c r="N285" s="71"/>
      <c r="O285" s="69"/>
      <c r="P285" s="70"/>
      <c r="Q285" s="70"/>
      <c r="R285" s="71"/>
      <c r="S285" s="69"/>
      <c r="T285" s="70"/>
      <c r="U285" s="70"/>
      <c r="V285" s="71"/>
      <c r="W285" s="69"/>
      <c r="X285" s="70"/>
      <c r="Y285" s="70"/>
      <c r="Z285" s="71"/>
      <c r="AA285" s="70"/>
      <c r="AC285" s="8"/>
      <c r="AD285" s="9"/>
      <c r="AE285" s="10"/>
      <c r="AF285" s="10"/>
      <c r="AG285" s="10"/>
      <c r="AH285" s="10"/>
      <c r="AI285" s="11"/>
      <c r="AJ285" s="12"/>
    </row>
    <row r="286" spans="1:36" s="6" customForma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68"/>
      <c r="K286" s="69"/>
      <c r="L286" s="70"/>
      <c r="M286" s="70"/>
      <c r="N286" s="71"/>
      <c r="O286" s="69"/>
      <c r="P286" s="70"/>
      <c r="Q286" s="70"/>
      <c r="R286" s="71"/>
      <c r="S286" s="69"/>
      <c r="T286" s="70"/>
      <c r="U286" s="70"/>
      <c r="V286" s="71"/>
      <c r="W286" s="69"/>
      <c r="X286" s="70"/>
      <c r="Y286" s="70"/>
      <c r="Z286" s="71"/>
      <c r="AA286" s="70"/>
      <c r="AC286" s="8"/>
      <c r="AD286" s="9"/>
      <c r="AE286" s="10"/>
      <c r="AF286" s="10"/>
      <c r="AG286" s="10"/>
      <c r="AH286" s="10"/>
      <c r="AI286" s="11"/>
      <c r="AJ286" s="12"/>
    </row>
    <row r="287" spans="1:36" s="6" customForma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68"/>
      <c r="K287" s="69"/>
      <c r="L287" s="70"/>
      <c r="M287" s="70"/>
      <c r="N287" s="71"/>
      <c r="O287" s="69"/>
      <c r="P287" s="70"/>
      <c r="Q287" s="70"/>
      <c r="R287" s="71"/>
      <c r="S287" s="69"/>
      <c r="T287" s="70"/>
      <c r="U287" s="70"/>
      <c r="V287" s="71"/>
      <c r="W287" s="69"/>
      <c r="X287" s="70"/>
      <c r="Y287" s="70"/>
      <c r="Z287" s="71"/>
      <c r="AA287" s="70"/>
      <c r="AC287" s="8"/>
      <c r="AD287" s="9"/>
      <c r="AE287" s="10"/>
      <c r="AF287" s="10"/>
      <c r="AG287" s="10"/>
      <c r="AH287" s="10"/>
      <c r="AI287" s="11"/>
      <c r="AJ287" s="12"/>
    </row>
    <row r="288" spans="1:36" s="6" customForma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68"/>
      <c r="K288" s="69"/>
      <c r="L288" s="70"/>
      <c r="M288" s="70"/>
      <c r="N288" s="71"/>
      <c r="O288" s="69"/>
      <c r="P288" s="70"/>
      <c r="Q288" s="70"/>
      <c r="R288" s="71"/>
      <c r="S288" s="69"/>
      <c r="T288" s="70"/>
      <c r="U288" s="70"/>
      <c r="V288" s="71"/>
      <c r="W288" s="69"/>
      <c r="X288" s="70"/>
      <c r="Y288" s="70"/>
      <c r="Z288" s="71"/>
      <c r="AA288" s="70"/>
      <c r="AC288" s="8"/>
      <c r="AD288" s="9"/>
      <c r="AE288" s="10"/>
      <c r="AF288" s="10"/>
      <c r="AG288" s="10"/>
      <c r="AH288" s="10"/>
      <c r="AI288" s="11"/>
      <c r="AJ288" s="12"/>
    </row>
    <row r="289" spans="1:36" s="6" customForma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68"/>
      <c r="K289" s="69"/>
      <c r="L289" s="70"/>
      <c r="M289" s="70"/>
      <c r="N289" s="71"/>
      <c r="O289" s="69"/>
      <c r="P289" s="70"/>
      <c r="Q289" s="70"/>
      <c r="R289" s="71"/>
      <c r="S289" s="69"/>
      <c r="T289" s="70"/>
      <c r="U289" s="70"/>
      <c r="V289" s="71"/>
      <c r="W289" s="69"/>
      <c r="X289" s="70"/>
      <c r="Y289" s="70"/>
      <c r="Z289" s="71"/>
      <c r="AA289" s="70"/>
      <c r="AC289" s="8"/>
      <c r="AD289" s="9"/>
      <c r="AE289" s="10"/>
      <c r="AF289" s="10"/>
      <c r="AG289" s="10"/>
      <c r="AH289" s="10"/>
      <c r="AI289" s="11"/>
      <c r="AJ289" s="12"/>
    </row>
    <row r="290" spans="1:36" s="6" customForma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68"/>
      <c r="K290" s="69"/>
      <c r="L290" s="70"/>
      <c r="M290" s="70"/>
      <c r="N290" s="71"/>
      <c r="O290" s="69"/>
      <c r="P290" s="70"/>
      <c r="Q290" s="70"/>
      <c r="R290" s="71"/>
      <c r="S290" s="69"/>
      <c r="T290" s="70"/>
      <c r="U290" s="70"/>
      <c r="V290" s="71"/>
      <c r="W290" s="69"/>
      <c r="X290" s="70"/>
      <c r="Y290" s="70"/>
      <c r="Z290" s="71"/>
      <c r="AA290" s="70"/>
      <c r="AC290" s="8"/>
      <c r="AD290" s="9"/>
      <c r="AE290" s="10"/>
      <c r="AF290" s="10"/>
      <c r="AG290" s="10"/>
      <c r="AH290" s="10"/>
      <c r="AI290" s="11"/>
      <c r="AJ290" s="12"/>
    </row>
    <row r="291" spans="1:36" s="6" customForma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68"/>
      <c r="K291" s="69"/>
      <c r="L291" s="70"/>
      <c r="M291" s="70"/>
      <c r="N291" s="71"/>
      <c r="O291" s="69"/>
      <c r="P291" s="70"/>
      <c r="Q291" s="70"/>
      <c r="R291" s="71"/>
      <c r="S291" s="69"/>
      <c r="T291" s="70"/>
      <c r="U291" s="70"/>
      <c r="V291" s="71"/>
      <c r="W291" s="69"/>
      <c r="X291" s="70"/>
      <c r="Y291" s="70"/>
      <c r="Z291" s="71"/>
      <c r="AA291" s="70"/>
      <c r="AC291" s="8"/>
      <c r="AD291" s="9"/>
      <c r="AE291" s="10"/>
      <c r="AF291" s="10"/>
      <c r="AG291" s="10"/>
      <c r="AH291" s="10"/>
      <c r="AI291" s="11"/>
      <c r="AJ291" s="12"/>
    </row>
    <row r="292" spans="1:36" s="6" customForma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68"/>
      <c r="K292" s="69"/>
      <c r="L292" s="70"/>
      <c r="M292" s="70"/>
      <c r="N292" s="71"/>
      <c r="O292" s="69"/>
      <c r="P292" s="70"/>
      <c r="Q292" s="70"/>
      <c r="R292" s="71"/>
      <c r="S292" s="69"/>
      <c r="T292" s="70"/>
      <c r="U292" s="70"/>
      <c r="V292" s="71"/>
      <c r="W292" s="69"/>
      <c r="X292" s="70"/>
      <c r="Y292" s="70"/>
      <c r="Z292" s="71"/>
      <c r="AA292" s="70"/>
      <c r="AC292" s="8"/>
      <c r="AD292" s="9"/>
      <c r="AE292" s="10"/>
      <c r="AF292" s="10"/>
      <c r="AG292" s="10"/>
      <c r="AH292" s="10"/>
      <c r="AI292" s="11"/>
      <c r="AJ292" s="12"/>
    </row>
    <row r="293" spans="1:36" s="6" customForma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68"/>
      <c r="K293" s="69"/>
      <c r="L293" s="70"/>
      <c r="M293" s="70"/>
      <c r="N293" s="71"/>
      <c r="O293" s="69"/>
      <c r="P293" s="70"/>
      <c r="Q293" s="70"/>
      <c r="R293" s="71"/>
      <c r="S293" s="69"/>
      <c r="T293" s="70"/>
      <c r="U293" s="70"/>
      <c r="V293" s="71"/>
      <c r="W293" s="69"/>
      <c r="X293" s="70"/>
      <c r="Y293" s="70"/>
      <c r="Z293" s="71"/>
      <c r="AA293" s="70"/>
      <c r="AC293" s="8"/>
      <c r="AD293" s="9"/>
      <c r="AE293" s="10"/>
      <c r="AF293" s="10"/>
      <c r="AG293" s="10"/>
      <c r="AH293" s="10"/>
      <c r="AI293" s="11"/>
      <c r="AJ293" s="12"/>
    </row>
    <row r="294" spans="1:36" s="6" customForma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68"/>
      <c r="K294" s="69"/>
      <c r="L294" s="70"/>
      <c r="M294" s="70"/>
      <c r="N294" s="71"/>
      <c r="O294" s="69"/>
      <c r="P294" s="70"/>
      <c r="Q294" s="70"/>
      <c r="R294" s="71"/>
      <c r="S294" s="69"/>
      <c r="T294" s="70"/>
      <c r="U294" s="70"/>
      <c r="V294" s="71"/>
      <c r="W294" s="69"/>
      <c r="X294" s="70"/>
      <c r="Y294" s="70"/>
      <c r="Z294" s="71"/>
      <c r="AA294" s="70"/>
      <c r="AC294" s="8"/>
      <c r="AD294" s="9"/>
      <c r="AE294" s="10"/>
      <c r="AF294" s="10"/>
      <c r="AG294" s="10"/>
      <c r="AH294" s="10"/>
      <c r="AI294" s="11"/>
      <c r="AJ294" s="12"/>
    </row>
    <row r="295" spans="1:36" s="6" customForma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68"/>
      <c r="K295" s="69"/>
      <c r="L295" s="70"/>
      <c r="M295" s="70"/>
      <c r="N295" s="71"/>
      <c r="O295" s="69"/>
      <c r="P295" s="70"/>
      <c r="Q295" s="70"/>
      <c r="R295" s="71"/>
      <c r="S295" s="69"/>
      <c r="T295" s="70"/>
      <c r="U295" s="70"/>
      <c r="V295" s="71"/>
      <c r="W295" s="69"/>
      <c r="X295" s="70"/>
      <c r="Y295" s="70"/>
      <c r="Z295" s="71"/>
      <c r="AA295" s="70"/>
      <c r="AC295" s="8"/>
      <c r="AD295" s="9"/>
      <c r="AE295" s="10"/>
      <c r="AF295" s="10"/>
      <c r="AG295" s="10"/>
      <c r="AH295" s="10"/>
      <c r="AI295" s="11"/>
      <c r="AJ295" s="12"/>
    </row>
    <row r="296" spans="1:36" s="6" customForma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68"/>
      <c r="K296" s="69"/>
      <c r="L296" s="70"/>
      <c r="M296" s="70"/>
      <c r="N296" s="71"/>
      <c r="O296" s="69"/>
      <c r="P296" s="70"/>
      <c r="Q296" s="70"/>
      <c r="R296" s="71"/>
      <c r="S296" s="69"/>
      <c r="T296" s="70"/>
      <c r="U296" s="70"/>
      <c r="V296" s="71"/>
      <c r="W296" s="69"/>
      <c r="X296" s="70"/>
      <c r="Y296" s="70"/>
      <c r="Z296" s="71"/>
      <c r="AA296" s="70"/>
      <c r="AC296" s="8"/>
      <c r="AD296" s="9"/>
      <c r="AE296" s="10"/>
      <c r="AF296" s="10"/>
      <c r="AG296" s="10"/>
      <c r="AH296" s="10"/>
      <c r="AI296" s="11"/>
      <c r="AJ296" s="12"/>
    </row>
    <row r="297" spans="1:36" s="6" customForma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68"/>
      <c r="K297" s="69"/>
      <c r="L297" s="70"/>
      <c r="M297" s="70"/>
      <c r="N297" s="71"/>
      <c r="O297" s="69"/>
      <c r="P297" s="70"/>
      <c r="Q297" s="70"/>
      <c r="R297" s="71"/>
      <c r="S297" s="69"/>
      <c r="T297" s="70"/>
      <c r="U297" s="70"/>
      <c r="V297" s="71"/>
      <c r="W297" s="69"/>
      <c r="X297" s="70"/>
      <c r="Y297" s="70"/>
      <c r="Z297" s="71"/>
      <c r="AA297" s="70"/>
      <c r="AC297" s="8"/>
      <c r="AD297" s="9"/>
      <c r="AE297" s="10"/>
      <c r="AF297" s="10"/>
      <c r="AG297" s="10"/>
      <c r="AH297" s="10"/>
      <c r="AI297" s="11"/>
      <c r="AJ297" s="12"/>
    </row>
    <row r="298" spans="1:36" s="6" customForma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68"/>
      <c r="K298" s="69"/>
      <c r="L298" s="70"/>
      <c r="M298" s="70"/>
      <c r="N298" s="71"/>
      <c r="O298" s="69"/>
      <c r="P298" s="70"/>
      <c r="Q298" s="70"/>
      <c r="R298" s="71"/>
      <c r="S298" s="69"/>
      <c r="T298" s="70"/>
      <c r="U298" s="70"/>
      <c r="V298" s="71"/>
      <c r="W298" s="69"/>
      <c r="X298" s="70"/>
      <c r="Y298" s="70"/>
      <c r="Z298" s="71"/>
      <c r="AA298" s="70"/>
      <c r="AC298" s="8"/>
      <c r="AD298" s="9"/>
      <c r="AE298" s="10"/>
      <c r="AF298" s="10"/>
      <c r="AG298" s="10"/>
      <c r="AH298" s="10"/>
      <c r="AI298" s="11"/>
      <c r="AJ298" s="12"/>
    </row>
    <row r="299" spans="1:36" s="6" customForma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68"/>
      <c r="K299" s="69"/>
      <c r="L299" s="70"/>
      <c r="M299" s="70"/>
      <c r="N299" s="71"/>
      <c r="O299" s="69"/>
      <c r="P299" s="70"/>
      <c r="Q299" s="70"/>
      <c r="R299" s="71"/>
      <c r="S299" s="69"/>
      <c r="T299" s="70"/>
      <c r="U299" s="70"/>
      <c r="V299" s="71"/>
      <c r="W299" s="69"/>
      <c r="X299" s="70"/>
      <c r="Y299" s="70"/>
      <c r="Z299" s="71"/>
      <c r="AA299" s="70"/>
      <c r="AC299" s="8"/>
      <c r="AD299" s="9"/>
      <c r="AE299" s="10"/>
      <c r="AF299" s="10"/>
      <c r="AG299" s="10"/>
      <c r="AH299" s="10"/>
      <c r="AI299" s="11"/>
      <c r="AJ299" s="12"/>
    </row>
    <row r="300" spans="1:36" s="6" customForma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68"/>
      <c r="K300" s="69"/>
      <c r="L300" s="70"/>
      <c r="M300" s="70"/>
      <c r="N300" s="71"/>
      <c r="O300" s="69"/>
      <c r="P300" s="70"/>
      <c r="Q300" s="70"/>
      <c r="R300" s="71"/>
      <c r="S300" s="69"/>
      <c r="T300" s="70"/>
      <c r="U300" s="70"/>
      <c r="V300" s="71"/>
      <c r="W300" s="69"/>
      <c r="X300" s="70"/>
      <c r="Y300" s="70"/>
      <c r="Z300" s="71"/>
      <c r="AA300" s="70"/>
      <c r="AC300" s="8"/>
      <c r="AD300" s="9"/>
      <c r="AE300" s="10"/>
      <c r="AF300" s="10"/>
      <c r="AG300" s="10"/>
      <c r="AH300" s="10"/>
      <c r="AI300" s="11"/>
      <c r="AJ300" s="12"/>
    </row>
    <row r="301" spans="1:36" s="6" customForma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68"/>
      <c r="K301" s="69"/>
      <c r="L301" s="70"/>
      <c r="M301" s="70"/>
      <c r="N301" s="71"/>
      <c r="O301" s="69"/>
      <c r="P301" s="70"/>
      <c r="Q301" s="70"/>
      <c r="R301" s="71"/>
      <c r="S301" s="69"/>
      <c r="T301" s="70"/>
      <c r="U301" s="70"/>
      <c r="V301" s="71"/>
      <c r="W301" s="69"/>
      <c r="X301" s="70"/>
      <c r="Y301" s="70"/>
      <c r="Z301" s="71"/>
      <c r="AA301" s="70"/>
      <c r="AC301" s="8"/>
      <c r="AD301" s="9"/>
      <c r="AE301" s="10"/>
      <c r="AF301" s="10"/>
      <c r="AG301" s="10"/>
      <c r="AH301" s="10"/>
      <c r="AI301" s="11"/>
      <c r="AJ301" s="12"/>
    </row>
    <row r="302" spans="1:36" s="6" customForma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68"/>
      <c r="K302" s="69"/>
      <c r="L302" s="70"/>
      <c r="M302" s="70"/>
      <c r="N302" s="71"/>
      <c r="O302" s="69"/>
      <c r="P302" s="70"/>
      <c r="Q302" s="70"/>
      <c r="R302" s="71"/>
      <c r="S302" s="69"/>
      <c r="T302" s="70"/>
      <c r="U302" s="70"/>
      <c r="V302" s="71"/>
      <c r="W302" s="69"/>
      <c r="X302" s="70"/>
      <c r="Y302" s="70"/>
      <c r="Z302" s="71"/>
      <c r="AA302" s="70"/>
      <c r="AC302" s="8"/>
      <c r="AD302" s="9"/>
      <c r="AE302" s="10"/>
      <c r="AF302" s="10"/>
      <c r="AG302" s="10"/>
      <c r="AH302" s="10"/>
      <c r="AI302" s="11"/>
      <c r="AJ302" s="12"/>
    </row>
    <row r="303" spans="1:36" s="6" customForma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68"/>
      <c r="K303" s="69"/>
      <c r="L303" s="70"/>
      <c r="M303" s="70"/>
      <c r="N303" s="71"/>
      <c r="O303" s="69"/>
      <c r="P303" s="70"/>
      <c r="Q303" s="70"/>
      <c r="R303" s="71"/>
      <c r="S303" s="69"/>
      <c r="T303" s="70"/>
      <c r="U303" s="70"/>
      <c r="V303" s="71"/>
      <c r="W303" s="69"/>
      <c r="X303" s="70"/>
      <c r="Y303" s="70"/>
      <c r="Z303" s="71"/>
      <c r="AA303" s="70"/>
      <c r="AC303" s="8"/>
      <c r="AD303" s="9"/>
      <c r="AE303" s="10"/>
      <c r="AF303" s="10"/>
      <c r="AG303" s="10"/>
      <c r="AH303" s="10"/>
      <c r="AI303" s="11"/>
      <c r="AJ303" s="12"/>
    </row>
    <row r="304" spans="1:36" s="6" customForma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68"/>
      <c r="K304" s="69"/>
      <c r="L304" s="70"/>
      <c r="M304" s="70"/>
      <c r="N304" s="71"/>
      <c r="O304" s="69"/>
      <c r="P304" s="70"/>
      <c r="Q304" s="70"/>
      <c r="R304" s="71"/>
      <c r="S304" s="69"/>
      <c r="T304" s="70"/>
      <c r="U304" s="70"/>
      <c r="V304" s="71"/>
      <c r="W304" s="69"/>
      <c r="X304" s="70"/>
      <c r="Y304" s="70"/>
      <c r="Z304" s="71"/>
      <c r="AA304" s="70"/>
      <c r="AC304" s="8"/>
      <c r="AD304" s="9"/>
      <c r="AE304" s="10"/>
      <c r="AF304" s="10"/>
      <c r="AG304" s="10"/>
      <c r="AH304" s="10"/>
      <c r="AI304" s="11"/>
      <c r="AJ304" s="12"/>
    </row>
    <row r="305" spans="1:36" s="6" customForma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68"/>
      <c r="K305" s="69"/>
      <c r="L305" s="70"/>
      <c r="M305" s="70"/>
      <c r="N305" s="71"/>
      <c r="O305" s="69"/>
      <c r="P305" s="70"/>
      <c r="Q305" s="70"/>
      <c r="R305" s="71"/>
      <c r="S305" s="69"/>
      <c r="T305" s="70"/>
      <c r="U305" s="70"/>
      <c r="V305" s="71"/>
      <c r="W305" s="69"/>
      <c r="X305" s="70"/>
      <c r="Y305" s="70"/>
      <c r="Z305" s="71"/>
      <c r="AA305" s="70"/>
      <c r="AC305" s="8"/>
      <c r="AD305" s="9"/>
      <c r="AE305" s="10"/>
      <c r="AF305" s="10"/>
      <c r="AG305" s="10"/>
      <c r="AH305" s="10"/>
      <c r="AI305" s="11"/>
      <c r="AJ305" s="12"/>
    </row>
    <row r="306" spans="1:36" s="6" customForma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68"/>
      <c r="K306" s="69"/>
      <c r="L306" s="70"/>
      <c r="M306" s="70"/>
      <c r="N306" s="71"/>
      <c r="O306" s="69"/>
      <c r="P306" s="70"/>
      <c r="Q306" s="70"/>
      <c r="R306" s="71"/>
      <c r="S306" s="69"/>
      <c r="T306" s="70"/>
      <c r="U306" s="70"/>
      <c r="V306" s="71"/>
      <c r="W306" s="69"/>
      <c r="X306" s="70"/>
      <c r="Y306" s="70"/>
      <c r="Z306" s="71"/>
      <c r="AA306" s="70"/>
      <c r="AC306" s="8"/>
      <c r="AD306" s="9"/>
      <c r="AE306" s="10"/>
      <c r="AF306" s="10"/>
      <c r="AG306" s="10"/>
      <c r="AH306" s="10"/>
      <c r="AI306" s="11"/>
      <c r="AJ306" s="12"/>
    </row>
    <row r="307" spans="1:36" s="6" customForma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68"/>
      <c r="K307" s="69"/>
      <c r="L307" s="70"/>
      <c r="M307" s="70"/>
      <c r="N307" s="71"/>
      <c r="O307" s="69"/>
      <c r="P307" s="70"/>
      <c r="Q307" s="70"/>
      <c r="R307" s="71"/>
      <c r="S307" s="69"/>
      <c r="T307" s="70"/>
      <c r="U307" s="70"/>
      <c r="V307" s="71"/>
      <c r="W307" s="69"/>
      <c r="X307" s="70"/>
      <c r="Y307" s="70"/>
      <c r="Z307" s="71"/>
      <c r="AA307" s="70"/>
      <c r="AC307" s="8"/>
      <c r="AD307" s="9"/>
      <c r="AE307" s="10"/>
      <c r="AF307" s="10"/>
      <c r="AG307" s="10"/>
      <c r="AH307" s="10"/>
      <c r="AI307" s="11"/>
      <c r="AJ307" s="12"/>
    </row>
    <row r="308" spans="1:36" s="6" customForma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68"/>
      <c r="K308" s="69"/>
      <c r="L308" s="70"/>
      <c r="M308" s="70"/>
      <c r="N308" s="71"/>
      <c r="O308" s="69"/>
      <c r="P308" s="70"/>
      <c r="Q308" s="70"/>
      <c r="R308" s="71"/>
      <c r="S308" s="69"/>
      <c r="T308" s="70"/>
      <c r="U308" s="70"/>
      <c r="V308" s="71"/>
      <c r="W308" s="69"/>
      <c r="X308" s="70"/>
      <c r="Y308" s="70"/>
      <c r="Z308" s="71"/>
      <c r="AA308" s="70"/>
      <c r="AC308" s="8"/>
      <c r="AD308" s="9"/>
      <c r="AE308" s="10"/>
      <c r="AF308" s="10"/>
      <c r="AG308" s="10"/>
      <c r="AH308" s="10"/>
      <c r="AI308" s="11"/>
      <c r="AJ308" s="12"/>
    </row>
    <row r="309" spans="1:36" s="6" customForma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68"/>
      <c r="K309" s="69"/>
      <c r="L309" s="70"/>
      <c r="M309" s="70"/>
      <c r="N309" s="71"/>
      <c r="O309" s="69"/>
      <c r="P309" s="70"/>
      <c r="Q309" s="70"/>
      <c r="R309" s="71"/>
      <c r="S309" s="69"/>
      <c r="T309" s="70"/>
      <c r="U309" s="70"/>
      <c r="V309" s="71"/>
      <c r="W309" s="69"/>
      <c r="X309" s="70"/>
      <c r="Y309" s="70"/>
      <c r="Z309" s="71"/>
      <c r="AA309" s="70"/>
      <c r="AC309" s="8"/>
      <c r="AD309" s="9"/>
      <c r="AE309" s="10"/>
      <c r="AF309" s="10"/>
      <c r="AG309" s="10"/>
      <c r="AH309" s="10"/>
      <c r="AI309" s="11"/>
      <c r="AJ309" s="12"/>
    </row>
    <row r="310" spans="1:36" s="6" customForma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68"/>
      <c r="K310" s="69"/>
      <c r="L310" s="70"/>
      <c r="M310" s="70"/>
      <c r="N310" s="71"/>
      <c r="O310" s="69"/>
      <c r="P310" s="70"/>
      <c r="Q310" s="70"/>
      <c r="R310" s="71"/>
      <c r="S310" s="69"/>
      <c r="T310" s="70"/>
      <c r="U310" s="70"/>
      <c r="V310" s="71"/>
      <c r="W310" s="69"/>
      <c r="X310" s="70"/>
      <c r="Y310" s="70"/>
      <c r="Z310" s="71"/>
      <c r="AA310" s="70"/>
      <c r="AC310" s="8"/>
      <c r="AD310" s="9"/>
      <c r="AE310" s="10"/>
      <c r="AF310" s="10"/>
      <c r="AG310" s="10"/>
      <c r="AH310" s="10"/>
      <c r="AI310" s="11"/>
      <c r="AJ310" s="12"/>
    </row>
    <row r="311" spans="1:36" s="6" customForma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68"/>
      <c r="K311" s="69"/>
      <c r="L311" s="70"/>
      <c r="M311" s="70"/>
      <c r="N311" s="71"/>
      <c r="O311" s="69"/>
      <c r="P311" s="70"/>
      <c r="Q311" s="70"/>
      <c r="R311" s="71"/>
      <c r="S311" s="69"/>
      <c r="T311" s="70"/>
      <c r="U311" s="70"/>
      <c r="V311" s="71"/>
      <c r="W311" s="69"/>
      <c r="X311" s="70"/>
      <c r="Y311" s="70"/>
      <c r="Z311" s="71"/>
      <c r="AA311" s="70"/>
      <c r="AC311" s="8"/>
      <c r="AD311" s="9"/>
      <c r="AE311" s="10"/>
      <c r="AF311" s="10"/>
      <c r="AG311" s="10"/>
      <c r="AH311" s="10"/>
      <c r="AI311" s="11"/>
      <c r="AJ311" s="12"/>
    </row>
    <row r="312" spans="1:36" s="6" customForma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68"/>
      <c r="K312" s="69"/>
      <c r="L312" s="70"/>
      <c r="M312" s="70"/>
      <c r="N312" s="71"/>
      <c r="O312" s="69"/>
      <c r="P312" s="70"/>
      <c r="Q312" s="70"/>
      <c r="R312" s="71"/>
      <c r="S312" s="69"/>
      <c r="T312" s="70"/>
      <c r="U312" s="70"/>
      <c r="V312" s="71"/>
      <c r="W312" s="69"/>
      <c r="X312" s="70"/>
      <c r="Y312" s="70"/>
      <c r="Z312" s="71"/>
      <c r="AA312" s="70"/>
      <c r="AC312" s="8"/>
      <c r="AD312" s="9"/>
      <c r="AE312" s="10"/>
      <c r="AF312" s="10"/>
      <c r="AG312" s="10"/>
      <c r="AH312" s="10"/>
      <c r="AI312" s="11"/>
      <c r="AJ312" s="12"/>
    </row>
    <row r="313" spans="1:36" s="6" customForma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68"/>
      <c r="K313" s="69"/>
      <c r="L313" s="70"/>
      <c r="M313" s="70"/>
      <c r="N313" s="71"/>
      <c r="O313" s="69"/>
      <c r="P313" s="70"/>
      <c r="Q313" s="70"/>
      <c r="R313" s="71"/>
      <c r="S313" s="69"/>
      <c r="T313" s="70"/>
      <c r="U313" s="70"/>
      <c r="V313" s="71"/>
      <c r="W313" s="69"/>
      <c r="X313" s="70"/>
      <c r="Y313" s="70"/>
      <c r="Z313" s="71"/>
      <c r="AA313" s="70"/>
      <c r="AC313" s="8"/>
      <c r="AD313" s="9"/>
      <c r="AE313" s="10"/>
      <c r="AF313" s="10"/>
      <c r="AG313" s="10"/>
      <c r="AH313" s="10"/>
      <c r="AI313" s="11"/>
      <c r="AJ313" s="12"/>
    </row>
    <row r="314" spans="1:36" s="6" customForma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68"/>
      <c r="K314" s="69"/>
      <c r="L314" s="70"/>
      <c r="M314" s="70"/>
      <c r="N314" s="71"/>
      <c r="O314" s="69"/>
      <c r="P314" s="70"/>
      <c r="Q314" s="70"/>
      <c r="R314" s="71"/>
      <c r="S314" s="69"/>
      <c r="T314" s="70"/>
      <c r="U314" s="70"/>
      <c r="V314" s="71"/>
      <c r="W314" s="69"/>
      <c r="X314" s="70"/>
      <c r="Y314" s="70"/>
      <c r="Z314" s="71"/>
      <c r="AA314" s="70"/>
      <c r="AC314" s="8"/>
      <c r="AD314" s="9"/>
      <c r="AE314" s="10"/>
      <c r="AF314" s="10"/>
      <c r="AG314" s="10"/>
      <c r="AH314" s="10"/>
      <c r="AI314" s="11"/>
      <c r="AJ314" s="12"/>
    </row>
    <row r="315" spans="1:36" s="6" customForma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68"/>
      <c r="K315" s="69"/>
      <c r="L315" s="70"/>
      <c r="M315" s="70"/>
      <c r="N315" s="71"/>
      <c r="O315" s="69"/>
      <c r="P315" s="70"/>
      <c r="Q315" s="70"/>
      <c r="R315" s="71"/>
      <c r="S315" s="69"/>
      <c r="T315" s="70"/>
      <c r="U315" s="70"/>
      <c r="V315" s="71"/>
      <c r="W315" s="69"/>
      <c r="X315" s="70"/>
      <c r="Y315" s="70"/>
      <c r="Z315" s="71"/>
      <c r="AA315" s="70"/>
      <c r="AC315" s="8"/>
      <c r="AD315" s="9"/>
      <c r="AE315" s="10"/>
      <c r="AF315" s="10"/>
      <c r="AG315" s="10"/>
      <c r="AH315" s="10"/>
      <c r="AI315" s="11"/>
      <c r="AJ315" s="12"/>
    </row>
    <row r="316" spans="1:36" s="6" customForma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68"/>
      <c r="K316" s="69"/>
      <c r="L316" s="70"/>
      <c r="M316" s="70"/>
      <c r="N316" s="71"/>
      <c r="O316" s="69"/>
      <c r="P316" s="70"/>
      <c r="Q316" s="70"/>
      <c r="R316" s="71"/>
      <c r="S316" s="69"/>
      <c r="T316" s="70"/>
      <c r="U316" s="70"/>
      <c r="V316" s="71"/>
      <c r="W316" s="69"/>
      <c r="X316" s="70"/>
      <c r="Y316" s="70"/>
      <c r="Z316" s="71"/>
      <c r="AA316" s="70"/>
      <c r="AC316" s="8"/>
      <c r="AD316" s="9"/>
      <c r="AE316" s="10"/>
      <c r="AF316" s="10"/>
      <c r="AG316" s="10"/>
      <c r="AH316" s="10"/>
      <c r="AI316" s="11"/>
      <c r="AJ316" s="12"/>
    </row>
    <row r="317" spans="1:36" s="6" customForma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68"/>
      <c r="K317" s="69"/>
      <c r="L317" s="70"/>
      <c r="M317" s="70"/>
      <c r="N317" s="71"/>
      <c r="O317" s="69"/>
      <c r="P317" s="70"/>
      <c r="Q317" s="70"/>
      <c r="R317" s="71"/>
      <c r="S317" s="69"/>
      <c r="T317" s="70"/>
      <c r="U317" s="70"/>
      <c r="V317" s="71"/>
      <c r="W317" s="69"/>
      <c r="X317" s="70"/>
      <c r="Y317" s="70"/>
      <c r="Z317" s="71"/>
      <c r="AA317" s="70"/>
      <c r="AC317" s="8"/>
      <c r="AD317" s="9"/>
      <c r="AE317" s="10"/>
      <c r="AF317" s="10"/>
      <c r="AG317" s="10"/>
      <c r="AH317" s="10"/>
      <c r="AI317" s="11"/>
      <c r="AJ317" s="12"/>
    </row>
    <row r="318" spans="1:36" s="6" customForma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68"/>
      <c r="K318" s="69"/>
      <c r="L318" s="70"/>
      <c r="M318" s="70"/>
      <c r="N318" s="71"/>
      <c r="O318" s="69"/>
      <c r="P318" s="70"/>
      <c r="Q318" s="70"/>
      <c r="R318" s="71"/>
      <c r="S318" s="69"/>
      <c r="T318" s="70"/>
      <c r="U318" s="70"/>
      <c r="V318" s="71"/>
      <c r="W318" s="69"/>
      <c r="X318" s="70"/>
      <c r="Y318" s="70"/>
      <c r="Z318" s="71"/>
      <c r="AA318" s="70"/>
      <c r="AC318" s="8"/>
      <c r="AD318" s="9"/>
      <c r="AE318" s="10"/>
      <c r="AF318" s="10"/>
      <c r="AG318" s="10"/>
      <c r="AH318" s="10"/>
      <c r="AI318" s="11"/>
      <c r="AJ318" s="12"/>
    </row>
    <row r="319" spans="1:36" s="6" customForma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68"/>
      <c r="K319" s="69"/>
      <c r="L319" s="70"/>
      <c r="M319" s="70"/>
      <c r="N319" s="71"/>
      <c r="O319" s="69"/>
      <c r="P319" s="70"/>
      <c r="Q319" s="70"/>
      <c r="R319" s="71"/>
      <c r="S319" s="69"/>
      <c r="T319" s="70"/>
      <c r="U319" s="70"/>
      <c r="V319" s="71"/>
      <c r="W319" s="69"/>
      <c r="X319" s="70"/>
      <c r="Y319" s="70"/>
      <c r="Z319" s="71"/>
      <c r="AA319" s="70"/>
      <c r="AC319" s="8"/>
      <c r="AD319" s="9"/>
      <c r="AE319" s="10"/>
      <c r="AF319" s="10"/>
      <c r="AG319" s="10"/>
      <c r="AH319" s="10"/>
      <c r="AI319" s="11"/>
      <c r="AJ319" s="12"/>
    </row>
    <row r="320" spans="1:36" s="6" customForma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68"/>
      <c r="K320" s="69"/>
      <c r="L320" s="70"/>
      <c r="M320" s="70"/>
      <c r="N320" s="71"/>
      <c r="O320" s="69"/>
      <c r="P320" s="70"/>
      <c r="Q320" s="70"/>
      <c r="R320" s="71"/>
      <c r="S320" s="69"/>
      <c r="T320" s="70"/>
      <c r="U320" s="70"/>
      <c r="V320" s="71"/>
      <c r="W320" s="69"/>
      <c r="X320" s="70"/>
      <c r="Y320" s="70"/>
      <c r="Z320" s="71"/>
      <c r="AA320" s="70"/>
      <c r="AC320" s="8"/>
      <c r="AD320" s="9"/>
      <c r="AE320" s="10"/>
      <c r="AF320" s="10"/>
      <c r="AG320" s="10"/>
      <c r="AH320" s="10"/>
      <c r="AI320" s="11"/>
      <c r="AJ320" s="12"/>
    </row>
    <row r="321" spans="1:36" s="6" customForma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68"/>
      <c r="K321" s="69"/>
      <c r="L321" s="70"/>
      <c r="M321" s="70"/>
      <c r="N321" s="71"/>
      <c r="O321" s="69"/>
      <c r="P321" s="70"/>
      <c r="Q321" s="70"/>
      <c r="R321" s="71"/>
      <c r="S321" s="69"/>
      <c r="T321" s="70"/>
      <c r="U321" s="70"/>
      <c r="V321" s="71"/>
      <c r="W321" s="69"/>
      <c r="X321" s="70"/>
      <c r="Y321" s="70"/>
      <c r="Z321" s="71"/>
      <c r="AA321" s="70"/>
      <c r="AC321" s="8"/>
      <c r="AD321" s="9"/>
      <c r="AE321" s="10"/>
      <c r="AF321" s="10"/>
      <c r="AG321" s="10"/>
      <c r="AH321" s="10"/>
      <c r="AI321" s="11"/>
      <c r="AJ321" s="12"/>
    </row>
    <row r="322" spans="1:36" s="6" customForma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68"/>
      <c r="K322" s="69"/>
      <c r="L322" s="70"/>
      <c r="M322" s="70"/>
      <c r="N322" s="71"/>
      <c r="O322" s="69"/>
      <c r="P322" s="70"/>
      <c r="Q322" s="70"/>
      <c r="R322" s="71"/>
      <c r="S322" s="69"/>
      <c r="T322" s="70"/>
      <c r="U322" s="70"/>
      <c r="V322" s="71"/>
      <c r="W322" s="69"/>
      <c r="X322" s="70"/>
      <c r="Y322" s="70"/>
      <c r="Z322" s="71"/>
      <c r="AA322" s="70"/>
      <c r="AC322" s="8"/>
      <c r="AD322" s="9"/>
      <c r="AE322" s="10"/>
      <c r="AF322" s="10"/>
      <c r="AG322" s="10"/>
      <c r="AH322" s="10"/>
      <c r="AI322" s="11"/>
      <c r="AJ322" s="12"/>
    </row>
    <row r="323" spans="1:36" s="6" customForma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68"/>
      <c r="K323" s="69"/>
      <c r="L323" s="70"/>
      <c r="M323" s="70"/>
      <c r="N323" s="71"/>
      <c r="O323" s="69"/>
      <c r="P323" s="70"/>
      <c r="Q323" s="70"/>
      <c r="R323" s="71"/>
      <c r="S323" s="69"/>
      <c r="T323" s="70"/>
      <c r="U323" s="70"/>
      <c r="V323" s="71"/>
      <c r="W323" s="69"/>
      <c r="X323" s="70"/>
      <c r="Y323" s="70"/>
      <c r="Z323" s="71"/>
      <c r="AA323" s="70"/>
      <c r="AC323" s="8"/>
      <c r="AD323" s="9"/>
      <c r="AE323" s="10"/>
      <c r="AF323" s="10"/>
      <c r="AG323" s="10"/>
      <c r="AH323" s="10"/>
      <c r="AI323" s="11"/>
      <c r="AJ323" s="12"/>
    </row>
    <row r="324" spans="1:36" s="6" customForma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68"/>
      <c r="K324" s="69"/>
      <c r="L324" s="70"/>
      <c r="M324" s="70"/>
      <c r="N324" s="71"/>
      <c r="O324" s="69"/>
      <c r="P324" s="70"/>
      <c r="Q324" s="70"/>
      <c r="R324" s="71"/>
      <c r="S324" s="69"/>
      <c r="T324" s="70"/>
      <c r="U324" s="70"/>
      <c r="V324" s="71"/>
      <c r="W324" s="69"/>
      <c r="X324" s="70"/>
      <c r="Y324" s="70"/>
      <c r="Z324" s="71"/>
      <c r="AA324" s="70"/>
      <c r="AC324" s="8"/>
      <c r="AD324" s="9"/>
      <c r="AE324" s="10"/>
      <c r="AF324" s="10"/>
      <c r="AG324" s="10"/>
      <c r="AH324" s="10"/>
      <c r="AI324" s="11"/>
      <c r="AJ324" s="12"/>
    </row>
    <row r="325" spans="1:36" s="6" customForma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68"/>
      <c r="K325" s="69"/>
      <c r="L325" s="70"/>
      <c r="M325" s="70"/>
      <c r="N325" s="71"/>
      <c r="O325" s="69"/>
      <c r="P325" s="70"/>
      <c r="Q325" s="70"/>
      <c r="R325" s="71"/>
      <c r="S325" s="69"/>
      <c r="T325" s="70"/>
      <c r="U325" s="70"/>
      <c r="V325" s="71"/>
      <c r="W325" s="69"/>
      <c r="X325" s="70"/>
      <c r="Y325" s="70"/>
      <c r="Z325" s="71"/>
      <c r="AA325" s="70"/>
      <c r="AC325" s="8"/>
      <c r="AD325" s="9"/>
      <c r="AE325" s="10"/>
      <c r="AF325" s="10"/>
      <c r="AG325" s="10"/>
      <c r="AH325" s="10"/>
      <c r="AI325" s="11"/>
      <c r="AJ325" s="12"/>
    </row>
    <row r="326" spans="1:36" s="6" customForma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68"/>
      <c r="K326" s="69"/>
      <c r="L326" s="70"/>
      <c r="M326" s="70"/>
      <c r="N326" s="71"/>
      <c r="O326" s="69"/>
      <c r="P326" s="70"/>
      <c r="Q326" s="70"/>
      <c r="R326" s="71"/>
      <c r="S326" s="69"/>
      <c r="T326" s="70"/>
      <c r="U326" s="70"/>
      <c r="V326" s="71"/>
      <c r="W326" s="69"/>
      <c r="X326" s="70"/>
      <c r="Y326" s="70"/>
      <c r="Z326" s="71"/>
      <c r="AA326" s="70"/>
      <c r="AC326" s="8"/>
      <c r="AD326" s="9"/>
      <c r="AE326" s="10"/>
      <c r="AF326" s="10"/>
      <c r="AG326" s="10"/>
      <c r="AH326" s="10"/>
      <c r="AI326" s="11"/>
      <c r="AJ326" s="12"/>
    </row>
    <row r="327" spans="1:36" s="6" customForma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68"/>
      <c r="K327" s="69"/>
      <c r="L327" s="70"/>
      <c r="M327" s="70"/>
      <c r="N327" s="71"/>
      <c r="O327" s="69"/>
      <c r="P327" s="70"/>
      <c r="Q327" s="70"/>
      <c r="R327" s="71"/>
      <c r="S327" s="69"/>
      <c r="T327" s="70"/>
      <c r="U327" s="70"/>
      <c r="V327" s="71"/>
      <c r="W327" s="69"/>
      <c r="X327" s="70"/>
      <c r="Y327" s="70"/>
      <c r="Z327" s="71"/>
      <c r="AA327" s="70"/>
      <c r="AC327" s="8"/>
      <c r="AD327" s="9"/>
      <c r="AE327" s="10"/>
      <c r="AF327" s="10"/>
      <c r="AG327" s="10"/>
      <c r="AH327" s="10"/>
      <c r="AI327" s="11"/>
      <c r="AJ327" s="12"/>
    </row>
    <row r="328" spans="1:36" s="6" customForma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68"/>
      <c r="K328" s="69"/>
      <c r="L328" s="70"/>
      <c r="M328" s="70"/>
      <c r="N328" s="71"/>
      <c r="O328" s="69"/>
      <c r="P328" s="70"/>
      <c r="Q328" s="70"/>
      <c r="R328" s="71"/>
      <c r="S328" s="69"/>
      <c r="T328" s="70"/>
      <c r="U328" s="70"/>
      <c r="V328" s="71"/>
      <c r="W328" s="69"/>
      <c r="X328" s="70"/>
      <c r="Y328" s="70"/>
      <c r="Z328" s="71"/>
      <c r="AA328" s="70"/>
      <c r="AC328" s="8"/>
      <c r="AD328" s="9"/>
      <c r="AE328" s="10"/>
      <c r="AF328" s="10"/>
      <c r="AG328" s="10"/>
      <c r="AH328" s="10"/>
      <c r="AI328" s="11"/>
      <c r="AJ328" s="12"/>
    </row>
    <row r="329" spans="1:36" s="6" customForma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68"/>
      <c r="K329" s="69"/>
      <c r="L329" s="70"/>
      <c r="M329" s="70"/>
      <c r="N329" s="71"/>
      <c r="O329" s="69"/>
      <c r="P329" s="70"/>
      <c r="Q329" s="70"/>
      <c r="R329" s="71"/>
      <c r="S329" s="69"/>
      <c r="T329" s="70"/>
      <c r="U329" s="70"/>
      <c r="V329" s="71"/>
      <c r="W329" s="69"/>
      <c r="X329" s="70"/>
      <c r="Y329" s="70"/>
      <c r="Z329" s="71"/>
      <c r="AA329" s="70"/>
      <c r="AC329" s="8"/>
      <c r="AD329" s="9"/>
      <c r="AE329" s="10"/>
      <c r="AF329" s="10"/>
      <c r="AG329" s="10"/>
      <c r="AH329" s="10"/>
      <c r="AI329" s="11"/>
      <c r="AJ329" s="12"/>
    </row>
    <row r="330" spans="1:36" s="6" customForma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68"/>
      <c r="K330" s="69"/>
      <c r="L330" s="70"/>
      <c r="M330" s="70"/>
      <c r="N330" s="71"/>
      <c r="O330" s="69"/>
      <c r="P330" s="70"/>
      <c r="Q330" s="70"/>
      <c r="R330" s="71"/>
      <c r="S330" s="69"/>
      <c r="T330" s="70"/>
      <c r="U330" s="70"/>
      <c r="V330" s="71"/>
      <c r="W330" s="69"/>
      <c r="X330" s="70"/>
      <c r="Y330" s="70"/>
      <c r="Z330" s="71"/>
      <c r="AA330" s="70"/>
      <c r="AC330" s="8"/>
      <c r="AD330" s="9"/>
      <c r="AE330" s="10"/>
      <c r="AF330" s="10"/>
      <c r="AG330" s="10"/>
      <c r="AH330" s="10"/>
      <c r="AI330" s="11"/>
      <c r="AJ330" s="12"/>
    </row>
    <row r="331" spans="1:36" s="6" customForma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68"/>
      <c r="K331" s="69"/>
      <c r="L331" s="70"/>
      <c r="M331" s="70"/>
      <c r="N331" s="71"/>
      <c r="O331" s="69"/>
      <c r="P331" s="70"/>
      <c r="Q331" s="70"/>
      <c r="R331" s="71"/>
      <c r="S331" s="69"/>
      <c r="T331" s="70"/>
      <c r="U331" s="70"/>
      <c r="V331" s="71"/>
      <c r="W331" s="69"/>
      <c r="X331" s="70"/>
      <c r="Y331" s="70"/>
      <c r="Z331" s="71"/>
      <c r="AA331" s="70"/>
      <c r="AC331" s="8"/>
      <c r="AD331" s="9"/>
      <c r="AE331" s="10"/>
      <c r="AF331" s="10"/>
      <c r="AG331" s="10"/>
      <c r="AH331" s="10"/>
      <c r="AI331" s="11"/>
      <c r="AJ331" s="12"/>
    </row>
    <row r="332" spans="1:36" s="6" customForma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68"/>
      <c r="K332" s="69"/>
      <c r="L332" s="70"/>
      <c r="M332" s="70"/>
      <c r="N332" s="71"/>
      <c r="O332" s="69"/>
      <c r="P332" s="70"/>
      <c r="Q332" s="70"/>
      <c r="R332" s="71"/>
      <c r="S332" s="69"/>
      <c r="T332" s="70"/>
      <c r="U332" s="70"/>
      <c r="V332" s="71"/>
      <c r="W332" s="69"/>
      <c r="X332" s="70"/>
      <c r="Y332" s="70"/>
      <c r="Z332" s="71"/>
      <c r="AA332" s="70"/>
      <c r="AC332" s="8"/>
      <c r="AD332" s="9"/>
      <c r="AE332" s="10"/>
      <c r="AF332" s="10"/>
      <c r="AG332" s="10"/>
      <c r="AH332" s="10"/>
      <c r="AI332" s="11"/>
      <c r="AJ332" s="12"/>
    </row>
    <row r="333" spans="1:36" s="6" customForma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68"/>
      <c r="K333" s="69"/>
      <c r="L333" s="70"/>
      <c r="M333" s="70"/>
      <c r="N333" s="71"/>
      <c r="O333" s="69"/>
      <c r="P333" s="70"/>
      <c r="Q333" s="70"/>
      <c r="R333" s="71"/>
      <c r="S333" s="69"/>
      <c r="T333" s="70"/>
      <c r="U333" s="70"/>
      <c r="V333" s="71"/>
      <c r="W333" s="69"/>
      <c r="X333" s="70"/>
      <c r="Y333" s="70"/>
      <c r="Z333" s="71"/>
      <c r="AA333" s="70"/>
      <c r="AC333" s="8"/>
      <c r="AD333" s="9"/>
      <c r="AE333" s="10"/>
      <c r="AF333" s="10"/>
      <c r="AG333" s="10"/>
      <c r="AH333" s="10"/>
      <c r="AI333" s="11"/>
      <c r="AJ333" s="12"/>
    </row>
    <row r="334" spans="1:36" s="6" customForma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68"/>
      <c r="K334" s="69"/>
      <c r="L334" s="70"/>
      <c r="M334" s="70"/>
      <c r="N334" s="71"/>
      <c r="O334" s="69"/>
      <c r="P334" s="70"/>
      <c r="Q334" s="70"/>
      <c r="R334" s="71"/>
      <c r="S334" s="69"/>
      <c r="T334" s="70"/>
      <c r="U334" s="70"/>
      <c r="V334" s="71"/>
      <c r="W334" s="69"/>
      <c r="X334" s="70"/>
      <c r="Y334" s="70"/>
      <c r="Z334" s="71"/>
      <c r="AA334" s="70"/>
      <c r="AC334" s="8"/>
      <c r="AD334" s="9"/>
      <c r="AE334" s="10"/>
      <c r="AF334" s="10"/>
      <c r="AG334" s="10"/>
      <c r="AH334" s="10"/>
      <c r="AI334" s="11"/>
      <c r="AJ334" s="12"/>
    </row>
    <row r="335" spans="1:36" s="6" customForma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68"/>
      <c r="K335" s="69"/>
      <c r="L335" s="70"/>
      <c r="M335" s="70"/>
      <c r="N335" s="71"/>
      <c r="O335" s="69"/>
      <c r="P335" s="70"/>
      <c r="Q335" s="70"/>
      <c r="R335" s="71"/>
      <c r="S335" s="69"/>
      <c r="T335" s="70"/>
      <c r="U335" s="70"/>
      <c r="V335" s="71"/>
      <c r="W335" s="69"/>
      <c r="X335" s="70"/>
      <c r="Y335" s="70"/>
      <c r="Z335" s="71"/>
      <c r="AA335" s="70"/>
      <c r="AC335" s="8"/>
      <c r="AD335" s="9"/>
      <c r="AE335" s="10"/>
      <c r="AF335" s="10"/>
      <c r="AG335" s="10"/>
      <c r="AH335" s="10"/>
      <c r="AI335" s="11"/>
      <c r="AJ335" s="12"/>
    </row>
    <row r="336" spans="1:36" s="6" customForma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68"/>
      <c r="K336" s="69"/>
      <c r="L336" s="70"/>
      <c r="M336" s="70"/>
      <c r="N336" s="71"/>
      <c r="O336" s="69"/>
      <c r="P336" s="70"/>
      <c r="Q336" s="70"/>
      <c r="R336" s="71"/>
      <c r="S336" s="69"/>
      <c r="T336" s="70"/>
      <c r="U336" s="70"/>
      <c r="V336" s="71"/>
      <c r="W336" s="69"/>
      <c r="X336" s="70"/>
      <c r="Y336" s="70"/>
      <c r="Z336" s="71"/>
      <c r="AA336" s="70"/>
      <c r="AC336" s="8"/>
      <c r="AD336" s="9"/>
      <c r="AE336" s="10"/>
      <c r="AF336" s="10"/>
      <c r="AG336" s="10"/>
      <c r="AH336" s="10"/>
      <c r="AI336" s="11"/>
      <c r="AJ336" s="12"/>
    </row>
    <row r="337" spans="1:36" s="6" customForma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68"/>
      <c r="K337" s="69"/>
      <c r="L337" s="70"/>
      <c r="M337" s="70"/>
      <c r="N337" s="71"/>
      <c r="O337" s="69"/>
      <c r="P337" s="70"/>
      <c r="Q337" s="70"/>
      <c r="R337" s="71"/>
      <c r="S337" s="69"/>
      <c r="T337" s="70"/>
      <c r="U337" s="70"/>
      <c r="V337" s="71"/>
      <c r="W337" s="69"/>
      <c r="X337" s="70"/>
      <c r="Y337" s="70"/>
      <c r="Z337" s="71"/>
      <c r="AA337" s="70"/>
      <c r="AC337" s="8"/>
      <c r="AD337" s="9"/>
      <c r="AE337" s="10"/>
      <c r="AF337" s="10"/>
      <c r="AG337" s="10"/>
      <c r="AH337" s="10"/>
      <c r="AI337" s="11"/>
      <c r="AJ337" s="12"/>
    </row>
    <row r="338" spans="1:36" s="6" customForma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68"/>
      <c r="K338" s="69"/>
      <c r="L338" s="70"/>
      <c r="M338" s="70"/>
      <c r="N338" s="71"/>
      <c r="O338" s="69"/>
      <c r="P338" s="70"/>
      <c r="Q338" s="70"/>
      <c r="R338" s="71"/>
      <c r="S338" s="69"/>
      <c r="T338" s="70"/>
      <c r="U338" s="70"/>
      <c r="V338" s="71"/>
      <c r="W338" s="69"/>
      <c r="X338" s="70"/>
      <c r="Y338" s="70"/>
      <c r="Z338" s="71"/>
      <c r="AA338" s="70"/>
      <c r="AC338" s="8"/>
      <c r="AD338" s="9"/>
      <c r="AE338" s="10"/>
      <c r="AF338" s="10"/>
      <c r="AG338" s="10"/>
      <c r="AH338" s="10"/>
      <c r="AI338" s="11"/>
      <c r="AJ338" s="12"/>
    </row>
    <row r="339" spans="1:36" s="6" customForma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68"/>
      <c r="K339" s="69"/>
      <c r="L339" s="70"/>
      <c r="M339" s="70"/>
      <c r="N339" s="71"/>
      <c r="O339" s="69"/>
      <c r="P339" s="70"/>
      <c r="Q339" s="70"/>
      <c r="R339" s="71"/>
      <c r="S339" s="69"/>
      <c r="T339" s="70"/>
      <c r="U339" s="70"/>
      <c r="V339" s="71"/>
      <c r="W339" s="69"/>
      <c r="X339" s="70"/>
      <c r="Y339" s="70"/>
      <c r="Z339" s="71"/>
      <c r="AA339" s="70"/>
      <c r="AC339" s="8"/>
      <c r="AD339" s="9"/>
      <c r="AE339" s="10"/>
      <c r="AF339" s="10"/>
      <c r="AG339" s="10"/>
      <c r="AH339" s="10"/>
      <c r="AI339" s="11"/>
      <c r="AJ339" s="12"/>
    </row>
    <row r="340" spans="1:36" s="6" customForma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68"/>
      <c r="K340" s="69"/>
      <c r="L340" s="70"/>
      <c r="M340" s="70"/>
      <c r="N340" s="71"/>
      <c r="O340" s="69"/>
      <c r="P340" s="70"/>
      <c r="Q340" s="70"/>
      <c r="R340" s="71"/>
      <c r="S340" s="69"/>
      <c r="T340" s="70"/>
      <c r="U340" s="70"/>
      <c r="V340" s="71"/>
      <c r="W340" s="69"/>
      <c r="X340" s="70"/>
      <c r="Y340" s="70"/>
      <c r="Z340" s="71"/>
      <c r="AA340" s="70"/>
      <c r="AC340" s="8"/>
      <c r="AD340" s="9"/>
      <c r="AE340" s="10"/>
      <c r="AF340" s="10"/>
      <c r="AG340" s="10"/>
      <c r="AH340" s="10"/>
      <c r="AI340" s="11"/>
      <c r="AJ340" s="12"/>
    </row>
    <row r="341" spans="1:36" s="6" customForma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68"/>
      <c r="K341" s="69"/>
      <c r="L341" s="70"/>
      <c r="M341" s="70"/>
      <c r="N341" s="71"/>
      <c r="O341" s="69"/>
      <c r="P341" s="70"/>
      <c r="Q341" s="70"/>
      <c r="R341" s="71"/>
      <c r="S341" s="69"/>
      <c r="T341" s="70"/>
      <c r="U341" s="70"/>
      <c r="V341" s="71"/>
      <c r="W341" s="69"/>
      <c r="X341" s="70"/>
      <c r="Y341" s="70"/>
      <c r="Z341" s="71"/>
      <c r="AA341" s="70"/>
      <c r="AC341" s="8"/>
      <c r="AD341" s="9"/>
      <c r="AE341" s="10"/>
      <c r="AF341" s="10"/>
      <c r="AG341" s="10"/>
      <c r="AH341" s="10"/>
      <c r="AI341" s="11"/>
      <c r="AJ341" s="12"/>
    </row>
    <row r="342" spans="1:36" s="6" customForma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68"/>
      <c r="K342" s="69"/>
      <c r="L342" s="70"/>
      <c r="M342" s="70"/>
      <c r="N342" s="71"/>
      <c r="O342" s="69"/>
      <c r="P342" s="70"/>
      <c r="Q342" s="70"/>
      <c r="R342" s="71"/>
      <c r="S342" s="69"/>
      <c r="T342" s="70"/>
      <c r="U342" s="70"/>
      <c r="V342" s="71"/>
      <c r="W342" s="69"/>
      <c r="X342" s="70"/>
      <c r="Y342" s="70"/>
      <c r="Z342" s="71"/>
      <c r="AA342" s="70"/>
      <c r="AC342" s="8"/>
      <c r="AD342" s="9"/>
      <c r="AE342" s="10"/>
      <c r="AF342" s="10"/>
      <c r="AG342" s="10"/>
      <c r="AH342" s="10"/>
      <c r="AI342" s="11"/>
      <c r="AJ342" s="12"/>
    </row>
    <row r="343" spans="1:36" s="6" customForma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68"/>
      <c r="K343" s="69"/>
      <c r="L343" s="70"/>
      <c r="M343" s="70"/>
      <c r="N343" s="71"/>
      <c r="O343" s="69"/>
      <c r="P343" s="70"/>
      <c r="Q343" s="70"/>
      <c r="R343" s="71"/>
      <c r="S343" s="69"/>
      <c r="T343" s="70"/>
      <c r="U343" s="70"/>
      <c r="V343" s="71"/>
      <c r="W343" s="69"/>
      <c r="X343" s="70"/>
      <c r="Y343" s="70"/>
      <c r="Z343" s="71"/>
      <c r="AA343" s="70"/>
      <c r="AC343" s="8"/>
      <c r="AD343" s="9"/>
      <c r="AE343" s="10"/>
      <c r="AF343" s="10"/>
      <c r="AG343" s="10"/>
      <c r="AH343" s="10"/>
      <c r="AI343" s="11"/>
      <c r="AJ343" s="12"/>
    </row>
    <row r="344" spans="1:36" s="6" customForma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68"/>
      <c r="K344" s="69"/>
      <c r="L344" s="70"/>
      <c r="M344" s="70"/>
      <c r="N344" s="71"/>
      <c r="O344" s="69"/>
      <c r="P344" s="70"/>
      <c r="Q344" s="70"/>
      <c r="R344" s="71"/>
      <c r="S344" s="69"/>
      <c r="T344" s="70"/>
      <c r="U344" s="70"/>
      <c r="V344" s="71"/>
      <c r="W344" s="69"/>
      <c r="X344" s="70"/>
      <c r="Y344" s="70"/>
      <c r="Z344" s="71"/>
      <c r="AA344" s="70"/>
      <c r="AC344" s="8"/>
      <c r="AD344" s="9"/>
      <c r="AE344" s="10"/>
      <c r="AF344" s="10"/>
      <c r="AG344" s="10"/>
      <c r="AH344" s="10"/>
      <c r="AI344" s="11"/>
      <c r="AJ344" s="12"/>
    </row>
    <row r="345" spans="1:36" s="6" customForma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68"/>
      <c r="K345" s="69"/>
      <c r="L345" s="70"/>
      <c r="M345" s="70"/>
      <c r="N345" s="71"/>
      <c r="O345" s="69"/>
      <c r="P345" s="70"/>
      <c r="Q345" s="70"/>
      <c r="R345" s="71"/>
      <c r="S345" s="69"/>
      <c r="T345" s="70"/>
      <c r="U345" s="70"/>
      <c r="V345" s="71"/>
      <c r="W345" s="69"/>
      <c r="X345" s="70"/>
      <c r="Y345" s="70"/>
      <c r="Z345" s="71"/>
      <c r="AA345" s="70"/>
      <c r="AC345" s="8"/>
      <c r="AD345" s="9"/>
      <c r="AE345" s="10"/>
      <c r="AF345" s="10"/>
      <c r="AG345" s="10"/>
      <c r="AH345" s="10"/>
      <c r="AI345" s="11"/>
      <c r="AJ345" s="12"/>
    </row>
    <row r="346" spans="1:36" s="6" customForma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68"/>
      <c r="K346" s="69"/>
      <c r="L346" s="70"/>
      <c r="M346" s="70"/>
      <c r="N346" s="71"/>
      <c r="O346" s="69"/>
      <c r="P346" s="70"/>
      <c r="Q346" s="70"/>
      <c r="R346" s="71"/>
      <c r="S346" s="69"/>
      <c r="T346" s="70"/>
      <c r="U346" s="70"/>
      <c r="V346" s="71"/>
      <c r="W346" s="69"/>
      <c r="X346" s="70"/>
      <c r="Y346" s="70"/>
      <c r="Z346" s="71"/>
      <c r="AA346" s="70"/>
      <c r="AC346" s="8"/>
      <c r="AD346" s="9"/>
      <c r="AE346" s="10"/>
      <c r="AF346" s="10"/>
      <c r="AG346" s="10"/>
      <c r="AH346" s="10"/>
      <c r="AI346" s="11"/>
      <c r="AJ346" s="12"/>
    </row>
    <row r="347" spans="1:36" s="6" customForma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68"/>
      <c r="K347" s="69"/>
      <c r="L347" s="70"/>
      <c r="M347" s="70"/>
      <c r="N347" s="71"/>
      <c r="O347" s="69"/>
      <c r="P347" s="70"/>
      <c r="Q347" s="70"/>
      <c r="R347" s="71"/>
      <c r="S347" s="69"/>
      <c r="T347" s="70"/>
      <c r="U347" s="70"/>
      <c r="V347" s="71"/>
      <c r="W347" s="69"/>
      <c r="X347" s="70"/>
      <c r="Y347" s="70"/>
      <c r="Z347" s="71"/>
      <c r="AA347" s="70"/>
      <c r="AC347" s="8"/>
      <c r="AD347" s="9"/>
      <c r="AE347" s="10"/>
      <c r="AF347" s="10"/>
      <c r="AG347" s="10"/>
      <c r="AH347" s="10"/>
      <c r="AI347" s="11"/>
      <c r="AJ347" s="12"/>
    </row>
    <row r="348" spans="1:36" s="6" customForma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68"/>
      <c r="K348" s="69"/>
      <c r="L348" s="70"/>
      <c r="M348" s="70"/>
      <c r="N348" s="71"/>
      <c r="O348" s="69"/>
      <c r="P348" s="70"/>
      <c r="Q348" s="70"/>
      <c r="R348" s="71"/>
      <c r="S348" s="69"/>
      <c r="T348" s="70"/>
      <c r="U348" s="70"/>
      <c r="V348" s="71"/>
      <c r="W348" s="69"/>
      <c r="X348" s="70"/>
      <c r="Y348" s="70"/>
      <c r="Z348" s="71"/>
      <c r="AA348" s="70"/>
      <c r="AC348" s="8"/>
      <c r="AD348" s="9"/>
      <c r="AE348" s="10"/>
      <c r="AF348" s="10"/>
      <c r="AG348" s="10"/>
      <c r="AH348" s="10"/>
      <c r="AI348" s="11"/>
      <c r="AJ348" s="12"/>
    </row>
    <row r="349" spans="1:36" s="6" customForma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68"/>
      <c r="K349" s="69"/>
      <c r="L349" s="70"/>
      <c r="M349" s="70"/>
      <c r="N349" s="71"/>
      <c r="O349" s="69"/>
      <c r="P349" s="70"/>
      <c r="Q349" s="70"/>
      <c r="R349" s="71"/>
      <c r="S349" s="69"/>
      <c r="T349" s="70"/>
      <c r="U349" s="70"/>
      <c r="V349" s="71"/>
      <c r="W349" s="69"/>
      <c r="X349" s="70"/>
      <c r="Y349" s="70"/>
      <c r="Z349" s="71"/>
      <c r="AA349" s="70"/>
      <c r="AC349" s="8"/>
      <c r="AD349" s="9"/>
      <c r="AE349" s="10"/>
      <c r="AF349" s="10"/>
      <c r="AG349" s="10"/>
      <c r="AH349" s="10"/>
      <c r="AI349" s="11"/>
      <c r="AJ349" s="12"/>
    </row>
    <row r="350" spans="1:36" s="6" customForma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68"/>
      <c r="K350" s="69"/>
      <c r="L350" s="70"/>
      <c r="M350" s="70"/>
      <c r="N350" s="71"/>
      <c r="O350" s="69"/>
      <c r="P350" s="70"/>
      <c r="Q350" s="70"/>
      <c r="R350" s="71"/>
      <c r="S350" s="69"/>
      <c r="T350" s="70"/>
      <c r="U350" s="70"/>
      <c r="V350" s="71"/>
      <c r="W350" s="69"/>
      <c r="X350" s="70"/>
      <c r="Y350" s="70"/>
      <c r="Z350" s="71"/>
      <c r="AA350" s="70"/>
      <c r="AC350" s="8"/>
      <c r="AD350" s="9"/>
      <c r="AE350" s="10"/>
      <c r="AF350" s="10"/>
      <c r="AG350" s="10"/>
      <c r="AH350" s="10"/>
      <c r="AI350" s="11"/>
      <c r="AJ350" s="12"/>
    </row>
    <row r="351" spans="1:36" s="6" customForma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68"/>
      <c r="K351" s="69"/>
      <c r="L351" s="70"/>
      <c r="M351" s="70"/>
      <c r="N351" s="71"/>
      <c r="O351" s="69"/>
      <c r="P351" s="70"/>
      <c r="Q351" s="70"/>
      <c r="R351" s="71"/>
      <c r="S351" s="69"/>
      <c r="T351" s="70"/>
      <c r="U351" s="70"/>
      <c r="V351" s="71"/>
      <c r="W351" s="69"/>
      <c r="X351" s="70"/>
      <c r="Y351" s="70"/>
      <c r="Z351" s="71"/>
      <c r="AA351" s="70"/>
      <c r="AC351" s="8"/>
      <c r="AD351" s="9"/>
      <c r="AE351" s="10"/>
      <c r="AF351" s="10"/>
      <c r="AG351" s="10"/>
      <c r="AH351" s="10"/>
      <c r="AI351" s="11"/>
      <c r="AJ351" s="12"/>
    </row>
    <row r="352" spans="1:36" s="6" customForma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68"/>
      <c r="K352" s="69"/>
      <c r="L352" s="70"/>
      <c r="M352" s="70"/>
      <c r="N352" s="71"/>
      <c r="O352" s="69"/>
      <c r="P352" s="70"/>
      <c r="Q352" s="70"/>
      <c r="R352" s="71"/>
      <c r="S352" s="69"/>
      <c r="T352" s="70"/>
      <c r="U352" s="70"/>
      <c r="V352" s="71"/>
      <c r="W352" s="69"/>
      <c r="X352" s="70"/>
      <c r="Y352" s="70"/>
      <c r="Z352" s="71"/>
      <c r="AA352" s="70"/>
      <c r="AC352" s="8"/>
      <c r="AD352" s="9"/>
      <c r="AE352" s="10"/>
      <c r="AF352" s="10"/>
      <c r="AG352" s="10"/>
      <c r="AH352" s="10"/>
      <c r="AI352" s="11"/>
      <c r="AJ352" s="12"/>
    </row>
    <row r="353" spans="1:36" s="6" customForma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68"/>
      <c r="K353" s="69"/>
      <c r="L353" s="70"/>
      <c r="M353" s="70"/>
      <c r="N353" s="71"/>
      <c r="O353" s="69"/>
      <c r="P353" s="70"/>
      <c r="Q353" s="70"/>
      <c r="R353" s="71"/>
      <c r="S353" s="69"/>
      <c r="T353" s="70"/>
      <c r="U353" s="70"/>
      <c r="V353" s="71"/>
      <c r="W353" s="69"/>
      <c r="X353" s="70"/>
      <c r="Y353" s="70"/>
      <c r="Z353" s="71"/>
      <c r="AA353" s="70"/>
      <c r="AC353" s="8"/>
      <c r="AD353" s="9"/>
      <c r="AE353" s="10"/>
      <c r="AF353" s="10"/>
      <c r="AG353" s="10"/>
      <c r="AH353" s="10"/>
      <c r="AI353" s="11"/>
      <c r="AJ353" s="12"/>
    </row>
    <row r="354" spans="1:36" s="6" customForma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68"/>
      <c r="K354" s="69"/>
      <c r="L354" s="70"/>
      <c r="M354" s="70"/>
      <c r="N354" s="71"/>
      <c r="O354" s="69"/>
      <c r="P354" s="70"/>
      <c r="Q354" s="70"/>
      <c r="R354" s="71"/>
      <c r="S354" s="69"/>
      <c r="T354" s="70"/>
      <c r="U354" s="70"/>
      <c r="V354" s="71"/>
      <c r="W354" s="69"/>
      <c r="X354" s="70"/>
      <c r="Y354" s="70"/>
      <c r="Z354" s="71"/>
      <c r="AA354" s="70"/>
      <c r="AC354" s="8"/>
      <c r="AD354" s="9"/>
      <c r="AE354" s="10"/>
      <c r="AF354" s="10"/>
      <c r="AG354" s="10"/>
      <c r="AH354" s="10"/>
      <c r="AI354" s="11"/>
      <c r="AJ354" s="12"/>
    </row>
    <row r="355" spans="1:36" s="6" customForma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68"/>
      <c r="K355" s="69"/>
      <c r="L355" s="70"/>
      <c r="M355" s="70"/>
      <c r="N355" s="71"/>
      <c r="O355" s="69"/>
      <c r="P355" s="70"/>
      <c r="Q355" s="70"/>
      <c r="R355" s="71"/>
      <c r="S355" s="69"/>
      <c r="T355" s="70"/>
      <c r="U355" s="70"/>
      <c r="V355" s="71"/>
      <c r="W355" s="69"/>
      <c r="X355" s="70"/>
      <c r="Y355" s="70"/>
      <c r="Z355" s="71"/>
      <c r="AA355" s="70"/>
      <c r="AC355" s="8"/>
      <c r="AD355" s="9"/>
      <c r="AE355" s="10"/>
      <c r="AF355" s="10"/>
      <c r="AG355" s="10"/>
      <c r="AH355" s="10"/>
      <c r="AI355" s="11"/>
      <c r="AJ355" s="12"/>
    </row>
    <row r="356" spans="1:36" s="6" customForma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68"/>
      <c r="K356" s="69"/>
      <c r="L356" s="70"/>
      <c r="M356" s="70"/>
      <c r="N356" s="71"/>
      <c r="O356" s="69"/>
      <c r="P356" s="70"/>
      <c r="Q356" s="70"/>
      <c r="R356" s="71"/>
      <c r="S356" s="69"/>
      <c r="T356" s="70"/>
      <c r="U356" s="70"/>
      <c r="V356" s="71"/>
      <c r="W356" s="69"/>
      <c r="X356" s="70"/>
      <c r="Y356" s="70"/>
      <c r="Z356" s="71"/>
      <c r="AA356" s="70"/>
      <c r="AC356" s="8"/>
      <c r="AD356" s="9"/>
      <c r="AE356" s="10"/>
      <c r="AF356" s="10"/>
      <c r="AG356" s="10"/>
      <c r="AH356" s="10"/>
      <c r="AI356" s="11"/>
      <c r="AJ356" s="12"/>
    </row>
    <row r="357" spans="1:36" s="6" customForma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68"/>
      <c r="K357" s="69"/>
      <c r="L357" s="70"/>
      <c r="M357" s="70"/>
      <c r="N357" s="71"/>
      <c r="O357" s="69"/>
      <c r="P357" s="70"/>
      <c r="Q357" s="70"/>
      <c r="R357" s="71"/>
      <c r="S357" s="69"/>
      <c r="T357" s="70"/>
      <c r="U357" s="70"/>
      <c r="V357" s="71"/>
      <c r="W357" s="69"/>
      <c r="X357" s="70"/>
      <c r="Y357" s="70"/>
      <c r="Z357" s="71"/>
      <c r="AA357" s="70"/>
      <c r="AC357" s="8"/>
      <c r="AD357" s="9"/>
      <c r="AE357" s="10"/>
      <c r="AF357" s="10"/>
      <c r="AG357" s="10"/>
      <c r="AH357" s="10"/>
      <c r="AI357" s="11"/>
      <c r="AJ357" s="12"/>
    </row>
    <row r="358" spans="1:36" s="6" customForma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68"/>
      <c r="K358" s="69"/>
      <c r="L358" s="70"/>
      <c r="M358" s="70"/>
      <c r="N358" s="71"/>
      <c r="O358" s="69"/>
      <c r="P358" s="70"/>
      <c r="Q358" s="70"/>
      <c r="R358" s="71"/>
      <c r="S358" s="69"/>
      <c r="T358" s="70"/>
      <c r="U358" s="70"/>
      <c r="V358" s="71"/>
      <c r="W358" s="69"/>
      <c r="X358" s="70"/>
      <c r="Y358" s="70"/>
      <c r="Z358" s="71"/>
      <c r="AA358" s="70"/>
      <c r="AC358" s="8"/>
      <c r="AD358" s="9"/>
      <c r="AE358" s="10"/>
      <c r="AF358" s="10"/>
      <c r="AG358" s="10"/>
      <c r="AH358" s="10"/>
      <c r="AI358" s="11"/>
      <c r="AJ358" s="12"/>
    </row>
    <row r="359" spans="1:36" s="6" customForma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68"/>
      <c r="K359" s="69"/>
      <c r="L359" s="70"/>
      <c r="M359" s="70"/>
      <c r="N359" s="71"/>
      <c r="O359" s="69"/>
      <c r="P359" s="70"/>
      <c r="Q359" s="70"/>
      <c r="R359" s="71"/>
      <c r="S359" s="69"/>
      <c r="T359" s="70"/>
      <c r="U359" s="70"/>
      <c r="V359" s="71"/>
      <c r="W359" s="69"/>
      <c r="X359" s="70"/>
      <c r="Y359" s="70"/>
      <c r="Z359" s="71"/>
      <c r="AA359" s="70"/>
      <c r="AC359" s="8"/>
      <c r="AD359" s="9"/>
      <c r="AE359" s="10"/>
      <c r="AF359" s="10"/>
      <c r="AG359" s="10"/>
      <c r="AH359" s="10"/>
      <c r="AI359" s="11"/>
      <c r="AJ359" s="12"/>
    </row>
    <row r="360" spans="1:36" s="6" customForma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68"/>
      <c r="K360" s="69"/>
      <c r="L360" s="70"/>
      <c r="M360" s="70"/>
      <c r="N360" s="71"/>
      <c r="O360" s="69"/>
      <c r="P360" s="70"/>
      <c r="Q360" s="70"/>
      <c r="R360" s="71"/>
      <c r="S360" s="69"/>
      <c r="T360" s="70"/>
      <c r="U360" s="70"/>
      <c r="V360" s="71"/>
      <c r="W360" s="69"/>
      <c r="X360" s="70"/>
      <c r="Y360" s="70"/>
      <c r="Z360" s="71"/>
      <c r="AA360" s="70"/>
      <c r="AC360" s="8"/>
      <c r="AD360" s="9"/>
      <c r="AE360" s="10"/>
      <c r="AF360" s="10"/>
      <c r="AG360" s="10"/>
      <c r="AH360" s="10"/>
      <c r="AI360" s="11"/>
      <c r="AJ360" s="12"/>
    </row>
    <row r="361" spans="1:36" s="6" customForma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68"/>
      <c r="K361" s="69"/>
      <c r="L361" s="70"/>
      <c r="M361" s="70"/>
      <c r="N361" s="71"/>
      <c r="O361" s="69"/>
      <c r="P361" s="70"/>
      <c r="Q361" s="70"/>
      <c r="R361" s="71"/>
      <c r="S361" s="69"/>
      <c r="T361" s="70"/>
      <c r="U361" s="70"/>
      <c r="V361" s="71"/>
      <c r="W361" s="69"/>
      <c r="X361" s="70"/>
      <c r="Y361" s="70"/>
      <c r="Z361" s="71"/>
      <c r="AA361" s="70"/>
      <c r="AC361" s="8"/>
      <c r="AD361" s="9"/>
      <c r="AE361" s="10"/>
      <c r="AF361" s="10"/>
      <c r="AG361" s="10"/>
      <c r="AH361" s="10"/>
      <c r="AI361" s="11"/>
      <c r="AJ361" s="12"/>
    </row>
    <row r="362" spans="1:36" s="6" customForma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68"/>
      <c r="K362" s="69"/>
      <c r="L362" s="70"/>
      <c r="M362" s="70"/>
      <c r="N362" s="71"/>
      <c r="O362" s="69"/>
      <c r="P362" s="70"/>
      <c r="Q362" s="70"/>
      <c r="R362" s="71"/>
      <c r="S362" s="69"/>
      <c r="T362" s="70"/>
      <c r="U362" s="70"/>
      <c r="V362" s="71"/>
      <c r="W362" s="69"/>
      <c r="X362" s="70"/>
      <c r="Y362" s="70"/>
      <c r="Z362" s="71"/>
      <c r="AA362" s="70"/>
      <c r="AC362" s="8"/>
      <c r="AD362" s="9"/>
      <c r="AE362" s="10"/>
      <c r="AF362" s="10"/>
      <c r="AG362" s="10"/>
      <c r="AH362" s="10"/>
      <c r="AI362" s="11"/>
      <c r="AJ362" s="12"/>
    </row>
    <row r="363" spans="1:36" s="6" customForma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68"/>
      <c r="K363" s="69"/>
      <c r="L363" s="70"/>
      <c r="M363" s="70"/>
      <c r="N363" s="71"/>
      <c r="O363" s="69"/>
      <c r="P363" s="70"/>
      <c r="Q363" s="70"/>
      <c r="R363" s="71"/>
      <c r="S363" s="69"/>
      <c r="T363" s="70"/>
      <c r="U363" s="70"/>
      <c r="V363" s="71"/>
      <c r="W363" s="69"/>
      <c r="X363" s="70"/>
      <c r="Y363" s="70"/>
      <c r="Z363" s="71"/>
      <c r="AA363" s="70"/>
      <c r="AC363" s="8"/>
      <c r="AD363" s="9"/>
      <c r="AE363" s="10"/>
      <c r="AF363" s="10"/>
      <c r="AG363" s="10"/>
      <c r="AH363" s="10"/>
      <c r="AI363" s="11"/>
      <c r="AJ363" s="12"/>
    </row>
    <row r="364" spans="1:36" s="6" customForma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68"/>
      <c r="K364" s="69"/>
      <c r="L364" s="70"/>
      <c r="M364" s="70"/>
      <c r="N364" s="71"/>
      <c r="O364" s="69"/>
      <c r="P364" s="70"/>
      <c r="Q364" s="70"/>
      <c r="R364" s="71"/>
      <c r="S364" s="69"/>
      <c r="T364" s="70"/>
      <c r="U364" s="70"/>
      <c r="V364" s="71"/>
      <c r="W364" s="69"/>
      <c r="X364" s="70"/>
      <c r="Y364" s="70"/>
      <c r="Z364" s="71"/>
      <c r="AA364" s="70"/>
      <c r="AC364" s="8"/>
      <c r="AD364" s="9"/>
      <c r="AE364" s="10"/>
      <c r="AF364" s="10"/>
      <c r="AG364" s="10"/>
      <c r="AH364" s="10"/>
      <c r="AI364" s="11"/>
      <c r="AJ364" s="12"/>
    </row>
    <row r="365" spans="1:36" s="6" customForma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68"/>
      <c r="K365" s="69"/>
      <c r="L365" s="70"/>
      <c r="M365" s="70"/>
      <c r="N365" s="71"/>
      <c r="O365" s="69"/>
      <c r="P365" s="70"/>
      <c r="Q365" s="70"/>
      <c r="R365" s="71"/>
      <c r="S365" s="69"/>
      <c r="T365" s="70"/>
      <c r="U365" s="70"/>
      <c r="V365" s="71"/>
      <c r="W365" s="69"/>
      <c r="X365" s="70"/>
      <c r="Y365" s="70"/>
      <c r="Z365" s="71"/>
      <c r="AA365" s="70"/>
      <c r="AC365" s="8"/>
      <c r="AD365" s="9"/>
      <c r="AE365" s="10"/>
      <c r="AF365" s="10"/>
      <c r="AG365" s="10"/>
      <c r="AH365" s="10"/>
      <c r="AI365" s="11"/>
      <c r="AJ365" s="12"/>
    </row>
    <row r="366" spans="1:36" s="6" customForma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68"/>
      <c r="K366" s="69"/>
      <c r="L366" s="70"/>
      <c r="M366" s="70"/>
      <c r="N366" s="71"/>
      <c r="O366" s="69"/>
      <c r="P366" s="70"/>
      <c r="Q366" s="70"/>
      <c r="R366" s="71"/>
      <c r="S366" s="69"/>
      <c r="T366" s="70"/>
      <c r="U366" s="70"/>
      <c r="V366" s="71"/>
      <c r="W366" s="69"/>
      <c r="X366" s="70"/>
      <c r="Y366" s="70"/>
      <c r="Z366" s="71"/>
      <c r="AA366" s="70"/>
      <c r="AC366" s="8"/>
      <c r="AD366" s="9"/>
      <c r="AE366" s="10"/>
      <c r="AF366" s="10"/>
      <c r="AG366" s="10"/>
      <c r="AH366" s="10"/>
      <c r="AI366" s="11"/>
      <c r="AJ366" s="12"/>
    </row>
    <row r="367" spans="1:36" s="6" customForma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68"/>
      <c r="K367" s="69"/>
      <c r="L367" s="70"/>
      <c r="M367" s="70"/>
      <c r="N367" s="71"/>
      <c r="O367" s="69"/>
      <c r="P367" s="70"/>
      <c r="Q367" s="70"/>
      <c r="R367" s="71"/>
      <c r="S367" s="69"/>
      <c r="T367" s="70"/>
      <c r="U367" s="70"/>
      <c r="V367" s="71"/>
      <c r="W367" s="69"/>
      <c r="X367" s="70"/>
      <c r="Y367" s="70"/>
      <c r="Z367" s="71"/>
      <c r="AA367" s="70"/>
      <c r="AC367" s="8"/>
      <c r="AD367" s="9"/>
      <c r="AE367" s="10"/>
      <c r="AF367" s="10"/>
      <c r="AG367" s="10"/>
      <c r="AH367" s="10"/>
      <c r="AI367" s="11"/>
      <c r="AJ367" s="12"/>
    </row>
    <row r="368" spans="1:36" s="6" customForma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68"/>
      <c r="K368" s="69"/>
      <c r="L368" s="70"/>
      <c r="M368" s="70"/>
      <c r="N368" s="71"/>
      <c r="O368" s="69"/>
      <c r="P368" s="70"/>
      <c r="Q368" s="70"/>
      <c r="R368" s="71"/>
      <c r="S368" s="69"/>
      <c r="T368" s="70"/>
      <c r="U368" s="70"/>
      <c r="V368" s="71"/>
      <c r="W368" s="69"/>
      <c r="X368" s="70"/>
      <c r="Y368" s="70"/>
      <c r="Z368" s="71"/>
      <c r="AA368" s="70"/>
      <c r="AC368" s="8"/>
      <c r="AD368" s="9"/>
      <c r="AE368" s="10"/>
      <c r="AF368" s="10"/>
      <c r="AG368" s="10"/>
      <c r="AH368" s="10"/>
      <c r="AI368" s="11"/>
      <c r="AJ368" s="12"/>
    </row>
    <row r="369" spans="1:36" s="6" customForma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68"/>
      <c r="K369" s="69"/>
      <c r="L369" s="70"/>
      <c r="M369" s="70"/>
      <c r="N369" s="71"/>
      <c r="O369" s="69"/>
      <c r="P369" s="70"/>
      <c r="Q369" s="70"/>
      <c r="R369" s="71"/>
      <c r="S369" s="69"/>
      <c r="T369" s="70"/>
      <c r="U369" s="70"/>
      <c r="V369" s="71"/>
      <c r="W369" s="69"/>
      <c r="X369" s="70"/>
      <c r="Y369" s="70"/>
      <c r="Z369" s="71"/>
      <c r="AA369" s="70"/>
      <c r="AC369" s="8"/>
      <c r="AD369" s="9"/>
      <c r="AE369" s="10"/>
      <c r="AF369" s="10"/>
      <c r="AG369" s="10"/>
      <c r="AH369" s="10"/>
      <c r="AI369" s="11"/>
      <c r="AJ369" s="12"/>
    </row>
    <row r="370" spans="1:36" s="6" customForma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68"/>
      <c r="K370" s="69"/>
      <c r="L370" s="70"/>
      <c r="M370" s="70"/>
      <c r="N370" s="71"/>
      <c r="O370" s="69"/>
      <c r="P370" s="70"/>
      <c r="Q370" s="70"/>
      <c r="R370" s="71"/>
      <c r="S370" s="69"/>
      <c r="T370" s="70"/>
      <c r="U370" s="70"/>
      <c r="V370" s="71"/>
      <c r="W370" s="69"/>
      <c r="X370" s="70"/>
      <c r="Y370" s="70"/>
      <c r="Z370" s="71"/>
      <c r="AA370" s="70"/>
      <c r="AC370" s="8"/>
      <c r="AD370" s="9"/>
      <c r="AE370" s="10"/>
      <c r="AF370" s="10"/>
      <c r="AG370" s="10"/>
      <c r="AH370" s="10"/>
      <c r="AI370" s="11"/>
      <c r="AJ370" s="12"/>
    </row>
    <row r="371" spans="1:36" s="6" customForma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68"/>
      <c r="K371" s="69"/>
      <c r="L371" s="70"/>
      <c r="M371" s="70"/>
      <c r="N371" s="71"/>
      <c r="O371" s="69"/>
      <c r="P371" s="70"/>
      <c r="Q371" s="70"/>
      <c r="R371" s="71"/>
      <c r="S371" s="69"/>
      <c r="T371" s="70"/>
      <c r="U371" s="70"/>
      <c r="V371" s="71"/>
      <c r="W371" s="69"/>
      <c r="X371" s="70"/>
      <c r="Y371" s="70"/>
      <c r="Z371" s="71"/>
      <c r="AA371" s="70"/>
      <c r="AC371" s="8"/>
      <c r="AD371" s="9"/>
      <c r="AE371" s="10"/>
      <c r="AF371" s="10"/>
      <c r="AG371" s="10"/>
      <c r="AH371" s="10"/>
      <c r="AI371" s="11"/>
      <c r="AJ371" s="12"/>
    </row>
    <row r="372" spans="1:36" s="6" customForma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68"/>
      <c r="K372" s="69"/>
      <c r="L372" s="70"/>
      <c r="M372" s="70"/>
      <c r="N372" s="71"/>
      <c r="O372" s="69"/>
      <c r="P372" s="70"/>
      <c r="Q372" s="70"/>
      <c r="R372" s="71"/>
      <c r="S372" s="69"/>
      <c r="T372" s="70"/>
      <c r="U372" s="70"/>
      <c r="V372" s="71"/>
      <c r="W372" s="69"/>
      <c r="X372" s="70"/>
      <c r="Y372" s="70"/>
      <c r="Z372" s="71"/>
      <c r="AA372" s="70"/>
      <c r="AC372" s="8"/>
      <c r="AD372" s="9"/>
      <c r="AE372" s="10"/>
      <c r="AF372" s="10"/>
      <c r="AG372" s="10"/>
      <c r="AH372" s="10"/>
      <c r="AI372" s="11"/>
      <c r="AJ372" s="12"/>
    </row>
    <row r="373" spans="1:36" s="6" customForma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68"/>
      <c r="K373" s="69"/>
      <c r="L373" s="70"/>
      <c r="M373" s="70"/>
      <c r="N373" s="71"/>
      <c r="O373" s="69"/>
      <c r="P373" s="70"/>
      <c r="Q373" s="70"/>
      <c r="R373" s="71"/>
      <c r="S373" s="69"/>
      <c r="T373" s="70"/>
      <c r="U373" s="70"/>
      <c r="V373" s="71"/>
      <c r="W373" s="69"/>
      <c r="X373" s="70"/>
      <c r="Y373" s="70"/>
      <c r="Z373" s="71"/>
      <c r="AA373" s="70"/>
      <c r="AC373" s="8"/>
      <c r="AD373" s="9"/>
      <c r="AE373" s="10"/>
      <c r="AF373" s="10"/>
      <c r="AG373" s="10"/>
      <c r="AH373" s="10"/>
      <c r="AI373" s="11"/>
      <c r="AJ373" s="12"/>
    </row>
    <row r="374" spans="1:36" s="6" customForma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68"/>
      <c r="K374" s="69"/>
      <c r="L374" s="70"/>
      <c r="M374" s="70"/>
      <c r="N374" s="71"/>
      <c r="O374" s="69"/>
      <c r="P374" s="70"/>
      <c r="Q374" s="70"/>
      <c r="R374" s="71"/>
      <c r="S374" s="69"/>
      <c r="T374" s="70"/>
      <c r="U374" s="70"/>
      <c r="V374" s="71"/>
      <c r="W374" s="69"/>
      <c r="X374" s="70"/>
      <c r="Y374" s="70"/>
      <c r="Z374" s="71"/>
      <c r="AA374" s="70"/>
      <c r="AC374" s="8"/>
      <c r="AD374" s="9"/>
      <c r="AE374" s="10"/>
      <c r="AF374" s="10"/>
      <c r="AG374" s="10"/>
      <c r="AH374" s="10"/>
      <c r="AI374" s="11"/>
      <c r="AJ374" s="12"/>
    </row>
    <row r="375" spans="1:36" s="6" customForma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68"/>
      <c r="K375" s="69"/>
      <c r="L375" s="70"/>
      <c r="M375" s="70"/>
      <c r="N375" s="71"/>
      <c r="O375" s="69"/>
      <c r="P375" s="70"/>
      <c r="Q375" s="70"/>
      <c r="R375" s="71"/>
      <c r="S375" s="69"/>
      <c r="T375" s="70"/>
      <c r="U375" s="70"/>
      <c r="V375" s="71"/>
      <c r="W375" s="69"/>
      <c r="X375" s="70"/>
      <c r="Y375" s="70"/>
      <c r="Z375" s="71"/>
      <c r="AA375" s="70"/>
      <c r="AC375" s="8"/>
      <c r="AD375" s="9"/>
      <c r="AE375" s="10"/>
      <c r="AF375" s="10"/>
      <c r="AG375" s="10"/>
      <c r="AH375" s="10"/>
      <c r="AI375" s="11"/>
      <c r="AJ375" s="12"/>
    </row>
    <row r="376" spans="1:36" s="6" customForma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68"/>
      <c r="K376" s="69"/>
      <c r="L376" s="70"/>
      <c r="M376" s="70"/>
      <c r="N376" s="71"/>
      <c r="O376" s="69"/>
      <c r="P376" s="70"/>
      <c r="Q376" s="70"/>
      <c r="R376" s="71"/>
      <c r="S376" s="69"/>
      <c r="T376" s="70"/>
      <c r="U376" s="70"/>
      <c r="V376" s="71"/>
      <c r="W376" s="69"/>
      <c r="X376" s="70"/>
      <c r="Y376" s="70"/>
      <c r="Z376" s="71"/>
      <c r="AA376" s="70"/>
      <c r="AC376" s="8"/>
      <c r="AD376" s="9"/>
      <c r="AE376" s="10"/>
      <c r="AF376" s="10"/>
      <c r="AG376" s="10"/>
      <c r="AH376" s="10"/>
      <c r="AI376" s="11"/>
      <c r="AJ376" s="12"/>
    </row>
    <row r="377" spans="1:36" s="6" customForma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68"/>
      <c r="K377" s="69"/>
      <c r="L377" s="70"/>
      <c r="M377" s="70"/>
      <c r="N377" s="71"/>
      <c r="O377" s="69"/>
      <c r="P377" s="70"/>
      <c r="Q377" s="70"/>
      <c r="R377" s="71"/>
      <c r="S377" s="69"/>
      <c r="T377" s="70"/>
      <c r="U377" s="70"/>
      <c r="V377" s="71"/>
      <c r="W377" s="69"/>
      <c r="X377" s="70"/>
      <c r="Y377" s="70"/>
      <c r="Z377" s="71"/>
      <c r="AA377" s="70"/>
      <c r="AC377" s="8"/>
      <c r="AD377" s="9"/>
      <c r="AE377" s="10"/>
      <c r="AF377" s="10"/>
      <c r="AG377" s="10"/>
      <c r="AH377" s="10"/>
      <c r="AI377" s="11"/>
      <c r="AJ377" s="12"/>
    </row>
    <row r="378" spans="1:36" s="6" customForma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68"/>
      <c r="K378" s="69"/>
      <c r="L378" s="70"/>
      <c r="M378" s="70"/>
      <c r="N378" s="71"/>
      <c r="O378" s="69"/>
      <c r="P378" s="70"/>
      <c r="Q378" s="70"/>
      <c r="R378" s="71"/>
      <c r="S378" s="69"/>
      <c r="T378" s="70"/>
      <c r="U378" s="70"/>
      <c r="V378" s="71"/>
      <c r="W378" s="69"/>
      <c r="X378" s="70"/>
      <c r="Y378" s="70"/>
      <c r="Z378" s="71"/>
      <c r="AA378" s="70"/>
      <c r="AC378" s="8"/>
      <c r="AD378" s="9"/>
      <c r="AE378" s="10"/>
      <c r="AF378" s="10"/>
      <c r="AG378" s="10"/>
      <c r="AH378" s="10"/>
      <c r="AI378" s="11"/>
      <c r="AJ378" s="12"/>
    </row>
    <row r="379" spans="1:36" s="6" customForma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68"/>
      <c r="K379" s="69"/>
      <c r="L379" s="70"/>
      <c r="M379" s="70"/>
      <c r="N379" s="71"/>
      <c r="O379" s="69"/>
      <c r="P379" s="70"/>
      <c r="Q379" s="70"/>
      <c r="R379" s="71"/>
      <c r="S379" s="69"/>
      <c r="T379" s="70"/>
      <c r="U379" s="70"/>
      <c r="V379" s="71"/>
      <c r="W379" s="69"/>
      <c r="X379" s="70"/>
      <c r="Y379" s="70"/>
      <c r="Z379" s="71"/>
      <c r="AA379" s="70"/>
      <c r="AC379" s="8"/>
      <c r="AD379" s="9"/>
      <c r="AE379" s="10"/>
      <c r="AF379" s="10"/>
      <c r="AG379" s="10"/>
      <c r="AH379" s="10"/>
      <c r="AI379" s="11"/>
      <c r="AJ379" s="12"/>
    </row>
    <row r="380" spans="1:36" s="6" customForma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68"/>
      <c r="K380" s="69"/>
      <c r="L380" s="70"/>
      <c r="M380" s="70"/>
      <c r="N380" s="71"/>
      <c r="O380" s="69"/>
      <c r="P380" s="70"/>
      <c r="Q380" s="70"/>
      <c r="R380" s="71"/>
      <c r="S380" s="69"/>
      <c r="T380" s="70"/>
      <c r="U380" s="70"/>
      <c r="V380" s="71"/>
      <c r="W380" s="69"/>
      <c r="X380" s="70"/>
      <c r="Y380" s="70"/>
      <c r="Z380" s="71"/>
      <c r="AA380" s="70"/>
      <c r="AC380" s="8"/>
      <c r="AD380" s="9"/>
      <c r="AE380" s="10"/>
      <c r="AF380" s="10"/>
      <c r="AG380" s="10"/>
      <c r="AH380" s="10"/>
      <c r="AI380" s="11"/>
      <c r="AJ380" s="12"/>
    </row>
    <row r="381" spans="1:36" s="6" customForma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68"/>
      <c r="K381" s="69"/>
      <c r="L381" s="70"/>
      <c r="M381" s="70"/>
      <c r="N381" s="71"/>
      <c r="O381" s="69"/>
      <c r="P381" s="70"/>
      <c r="Q381" s="70"/>
      <c r="R381" s="71"/>
      <c r="S381" s="69"/>
      <c r="T381" s="70"/>
      <c r="U381" s="70"/>
      <c r="V381" s="71"/>
      <c r="W381" s="69"/>
      <c r="X381" s="70"/>
      <c r="Y381" s="70"/>
      <c r="Z381" s="71"/>
      <c r="AA381" s="70"/>
      <c r="AC381" s="8"/>
      <c r="AD381" s="9"/>
      <c r="AE381" s="10"/>
      <c r="AF381" s="10"/>
      <c r="AG381" s="10"/>
      <c r="AH381" s="10"/>
      <c r="AI381" s="11"/>
      <c r="AJ381" s="12"/>
    </row>
    <row r="382" spans="1:36" s="6" customForma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68"/>
      <c r="K382" s="69"/>
      <c r="L382" s="70"/>
      <c r="M382" s="70"/>
      <c r="N382" s="71"/>
      <c r="O382" s="69"/>
      <c r="P382" s="70"/>
      <c r="Q382" s="70"/>
      <c r="R382" s="71"/>
      <c r="S382" s="69"/>
      <c r="T382" s="70"/>
      <c r="U382" s="70"/>
      <c r="V382" s="71"/>
      <c r="W382" s="69"/>
      <c r="X382" s="70"/>
      <c r="Y382" s="70"/>
      <c r="Z382" s="71"/>
      <c r="AA382" s="70"/>
      <c r="AC382" s="8"/>
      <c r="AD382" s="9"/>
      <c r="AE382" s="10"/>
      <c r="AF382" s="10"/>
      <c r="AG382" s="10"/>
      <c r="AH382" s="10"/>
      <c r="AI382" s="11"/>
      <c r="AJ382" s="12"/>
    </row>
    <row r="383" spans="1:36" s="6" customForma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68"/>
      <c r="K383" s="69"/>
      <c r="L383" s="70"/>
      <c r="M383" s="70"/>
      <c r="N383" s="71"/>
      <c r="O383" s="69"/>
      <c r="P383" s="70"/>
      <c r="Q383" s="70"/>
      <c r="R383" s="71"/>
      <c r="S383" s="69"/>
      <c r="T383" s="70"/>
      <c r="U383" s="70"/>
      <c r="V383" s="71"/>
      <c r="W383" s="69"/>
      <c r="X383" s="70"/>
      <c r="Y383" s="70"/>
      <c r="Z383" s="71"/>
      <c r="AA383" s="70"/>
      <c r="AC383" s="8"/>
      <c r="AD383" s="9"/>
      <c r="AE383" s="10"/>
      <c r="AF383" s="10"/>
      <c r="AG383" s="10"/>
      <c r="AH383" s="10"/>
      <c r="AI383" s="11"/>
      <c r="AJ383" s="12"/>
    </row>
    <row r="384" spans="1:36" s="6" customForma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68"/>
      <c r="K384" s="69"/>
      <c r="L384" s="70"/>
      <c r="M384" s="70"/>
      <c r="N384" s="71"/>
      <c r="O384" s="69"/>
      <c r="P384" s="70"/>
      <c r="Q384" s="70"/>
      <c r="R384" s="71"/>
      <c r="S384" s="69"/>
      <c r="T384" s="70"/>
      <c r="U384" s="70"/>
      <c r="V384" s="71"/>
      <c r="W384" s="69"/>
      <c r="X384" s="70"/>
      <c r="Y384" s="70"/>
      <c r="Z384" s="71"/>
      <c r="AA384" s="70"/>
      <c r="AC384" s="8"/>
      <c r="AD384" s="9"/>
      <c r="AE384" s="10"/>
      <c r="AF384" s="10"/>
      <c r="AG384" s="10"/>
      <c r="AH384" s="10"/>
      <c r="AI384" s="11"/>
      <c r="AJ384" s="12"/>
    </row>
    <row r="385" spans="1:36" s="6" customForma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68"/>
      <c r="K385" s="69"/>
      <c r="L385" s="70"/>
      <c r="M385" s="70"/>
      <c r="N385" s="71"/>
      <c r="O385" s="69"/>
      <c r="P385" s="70"/>
      <c r="Q385" s="70"/>
      <c r="R385" s="71"/>
      <c r="S385" s="69"/>
      <c r="T385" s="70"/>
      <c r="U385" s="70"/>
      <c r="V385" s="71"/>
      <c r="W385" s="69"/>
      <c r="X385" s="70"/>
      <c r="Y385" s="70"/>
      <c r="Z385" s="71"/>
      <c r="AA385" s="70"/>
      <c r="AC385" s="8"/>
      <c r="AD385" s="9"/>
      <c r="AE385" s="10"/>
      <c r="AF385" s="10"/>
      <c r="AG385" s="10"/>
      <c r="AH385" s="10"/>
      <c r="AI385" s="11"/>
      <c r="AJ385" s="12"/>
    </row>
    <row r="386" spans="1:36" s="6" customForma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68"/>
      <c r="K386" s="69"/>
      <c r="L386" s="70"/>
      <c r="M386" s="70"/>
      <c r="N386" s="71"/>
      <c r="O386" s="69"/>
      <c r="P386" s="70"/>
      <c r="Q386" s="70"/>
      <c r="R386" s="71"/>
      <c r="S386" s="69"/>
      <c r="T386" s="70"/>
      <c r="U386" s="70"/>
      <c r="V386" s="71"/>
      <c r="W386" s="69"/>
      <c r="X386" s="70"/>
      <c r="Y386" s="70"/>
      <c r="Z386" s="71"/>
      <c r="AA386" s="70"/>
      <c r="AC386" s="8"/>
      <c r="AD386" s="9"/>
      <c r="AE386" s="10"/>
      <c r="AF386" s="10"/>
      <c r="AG386" s="10"/>
      <c r="AH386" s="10"/>
      <c r="AI386" s="11"/>
      <c r="AJ386" s="12"/>
    </row>
    <row r="387" spans="1:36" s="6" customForma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68"/>
      <c r="K387" s="69"/>
      <c r="L387" s="70"/>
      <c r="M387" s="70"/>
      <c r="N387" s="71"/>
      <c r="O387" s="69"/>
      <c r="P387" s="70"/>
      <c r="Q387" s="70"/>
      <c r="R387" s="71"/>
      <c r="S387" s="69"/>
      <c r="T387" s="70"/>
      <c r="U387" s="70"/>
      <c r="V387" s="71"/>
      <c r="W387" s="69"/>
      <c r="X387" s="70"/>
      <c r="Y387" s="70"/>
      <c r="Z387" s="71"/>
      <c r="AA387" s="70"/>
      <c r="AC387" s="8"/>
      <c r="AD387" s="9"/>
      <c r="AE387" s="10"/>
      <c r="AF387" s="10"/>
      <c r="AG387" s="10"/>
      <c r="AH387" s="10"/>
      <c r="AI387" s="11"/>
      <c r="AJ387" s="12"/>
    </row>
    <row r="388" spans="1:36" s="6" customForma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68"/>
      <c r="K388" s="69"/>
      <c r="L388" s="70"/>
      <c r="M388" s="70"/>
      <c r="N388" s="71"/>
      <c r="O388" s="69"/>
      <c r="P388" s="70"/>
      <c r="Q388" s="70"/>
      <c r="R388" s="71"/>
      <c r="S388" s="69"/>
      <c r="T388" s="70"/>
      <c r="U388" s="70"/>
      <c r="V388" s="71"/>
      <c r="W388" s="69"/>
      <c r="X388" s="70"/>
      <c r="Y388" s="70"/>
      <c r="Z388" s="71"/>
      <c r="AA388" s="70"/>
      <c r="AC388" s="8"/>
      <c r="AD388" s="9"/>
      <c r="AE388" s="10"/>
      <c r="AF388" s="10"/>
      <c r="AG388" s="10"/>
      <c r="AH388" s="10"/>
      <c r="AI388" s="11"/>
      <c r="AJ388" s="12"/>
    </row>
    <row r="389" spans="1:36" s="6" customForma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68"/>
      <c r="K389" s="69"/>
      <c r="L389" s="70"/>
      <c r="M389" s="70"/>
      <c r="N389" s="71"/>
      <c r="O389" s="69"/>
      <c r="P389" s="70"/>
      <c r="Q389" s="70"/>
      <c r="R389" s="71"/>
      <c r="S389" s="69"/>
      <c r="T389" s="70"/>
      <c r="U389" s="70"/>
      <c r="V389" s="71"/>
      <c r="W389" s="69"/>
      <c r="X389" s="70"/>
      <c r="Y389" s="70"/>
      <c r="Z389" s="71"/>
      <c r="AA389" s="70"/>
      <c r="AC389" s="8"/>
      <c r="AD389" s="9"/>
      <c r="AE389" s="10"/>
      <c r="AF389" s="10"/>
      <c r="AG389" s="10"/>
      <c r="AH389" s="10"/>
      <c r="AI389" s="11"/>
      <c r="AJ389" s="12"/>
    </row>
    <row r="390" spans="1:36" s="6" customForma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68"/>
      <c r="K390" s="69"/>
      <c r="L390" s="70"/>
      <c r="M390" s="70"/>
      <c r="N390" s="71"/>
      <c r="O390" s="69"/>
      <c r="P390" s="70"/>
      <c r="Q390" s="70"/>
      <c r="R390" s="71"/>
      <c r="S390" s="69"/>
      <c r="T390" s="70"/>
      <c r="U390" s="70"/>
      <c r="V390" s="71"/>
      <c r="W390" s="69"/>
      <c r="X390" s="70"/>
      <c r="Y390" s="70"/>
      <c r="Z390" s="71"/>
      <c r="AA390" s="70"/>
      <c r="AC390" s="8"/>
      <c r="AD390" s="9"/>
      <c r="AE390" s="10"/>
      <c r="AF390" s="10"/>
      <c r="AG390" s="10"/>
      <c r="AH390" s="10"/>
      <c r="AI390" s="11"/>
      <c r="AJ390" s="12"/>
    </row>
    <row r="391" spans="1:36" s="6" customForma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68"/>
      <c r="K391" s="69"/>
      <c r="L391" s="70"/>
      <c r="M391" s="70"/>
      <c r="N391" s="71"/>
      <c r="O391" s="69"/>
      <c r="P391" s="70"/>
      <c r="Q391" s="70"/>
      <c r="R391" s="71"/>
      <c r="S391" s="69"/>
      <c r="T391" s="70"/>
      <c r="U391" s="70"/>
      <c r="V391" s="71"/>
      <c r="W391" s="69"/>
      <c r="X391" s="70"/>
      <c r="Y391" s="70"/>
      <c r="Z391" s="71"/>
      <c r="AA391" s="70"/>
      <c r="AC391" s="8"/>
      <c r="AD391" s="9"/>
      <c r="AE391" s="10"/>
      <c r="AF391" s="10"/>
      <c r="AG391" s="10"/>
      <c r="AH391" s="10"/>
      <c r="AI391" s="11"/>
      <c r="AJ391" s="12"/>
    </row>
    <row r="392" spans="1:36" s="6" customForma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68"/>
      <c r="K392" s="69"/>
      <c r="L392" s="70"/>
      <c r="M392" s="70"/>
      <c r="N392" s="71"/>
      <c r="O392" s="69"/>
      <c r="P392" s="70"/>
      <c r="Q392" s="70"/>
      <c r="R392" s="71"/>
      <c r="S392" s="69"/>
      <c r="T392" s="70"/>
      <c r="U392" s="70"/>
      <c r="V392" s="71"/>
      <c r="W392" s="69"/>
      <c r="X392" s="70"/>
      <c r="Y392" s="70"/>
      <c r="Z392" s="71"/>
      <c r="AA392" s="70"/>
      <c r="AC392" s="8"/>
      <c r="AD392" s="9"/>
      <c r="AE392" s="10"/>
      <c r="AF392" s="10"/>
      <c r="AG392" s="10"/>
      <c r="AH392" s="10"/>
      <c r="AI392" s="11"/>
      <c r="AJ392" s="12"/>
    </row>
    <row r="393" spans="1:36" s="6" customForma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68"/>
      <c r="K393" s="69"/>
      <c r="L393" s="70"/>
      <c r="M393" s="70"/>
      <c r="N393" s="71"/>
      <c r="O393" s="69"/>
      <c r="P393" s="70"/>
      <c r="Q393" s="70"/>
      <c r="R393" s="71"/>
      <c r="S393" s="69"/>
      <c r="T393" s="70"/>
      <c r="U393" s="70"/>
      <c r="V393" s="71"/>
      <c r="W393" s="69"/>
      <c r="X393" s="70"/>
      <c r="Y393" s="70"/>
      <c r="Z393" s="71"/>
      <c r="AA393" s="70"/>
      <c r="AC393" s="8"/>
      <c r="AD393" s="9"/>
      <c r="AE393" s="10"/>
      <c r="AF393" s="10"/>
      <c r="AG393" s="10"/>
      <c r="AH393" s="10"/>
      <c r="AI393" s="11"/>
      <c r="AJ393" s="12"/>
    </row>
    <row r="394" spans="1:36" s="6" customForma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68"/>
      <c r="K394" s="69"/>
      <c r="L394" s="70"/>
      <c r="M394" s="70"/>
      <c r="N394" s="71"/>
      <c r="O394" s="69"/>
      <c r="P394" s="70"/>
      <c r="Q394" s="70"/>
      <c r="R394" s="71"/>
      <c r="S394" s="69"/>
      <c r="T394" s="70"/>
      <c r="U394" s="70"/>
      <c r="V394" s="71"/>
      <c r="W394" s="69"/>
      <c r="X394" s="70"/>
      <c r="Y394" s="70"/>
      <c r="Z394" s="71"/>
      <c r="AA394" s="70"/>
      <c r="AC394" s="8"/>
      <c r="AD394" s="9"/>
      <c r="AE394" s="10"/>
      <c r="AF394" s="10"/>
      <c r="AG394" s="10"/>
      <c r="AH394" s="10"/>
      <c r="AI394" s="11"/>
      <c r="AJ394" s="12"/>
    </row>
    <row r="395" spans="1:36" s="6" customForma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68"/>
      <c r="K395" s="69"/>
      <c r="L395" s="70"/>
      <c r="M395" s="70"/>
      <c r="N395" s="71"/>
      <c r="O395" s="69"/>
      <c r="P395" s="70"/>
      <c r="Q395" s="70"/>
      <c r="R395" s="71"/>
      <c r="S395" s="69"/>
      <c r="T395" s="70"/>
      <c r="U395" s="70"/>
      <c r="V395" s="71"/>
      <c r="W395" s="69"/>
      <c r="X395" s="70"/>
      <c r="Y395" s="70"/>
      <c r="Z395" s="71"/>
      <c r="AA395" s="70"/>
      <c r="AC395" s="8"/>
      <c r="AD395" s="9"/>
      <c r="AE395" s="10"/>
      <c r="AF395" s="10"/>
      <c r="AG395" s="10"/>
      <c r="AH395" s="10"/>
      <c r="AI395" s="11"/>
      <c r="AJ395" s="12"/>
    </row>
    <row r="396" spans="1:36" s="6" customForma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68"/>
      <c r="K396" s="69"/>
      <c r="L396" s="70"/>
      <c r="M396" s="70"/>
      <c r="N396" s="71"/>
      <c r="O396" s="69"/>
      <c r="P396" s="70"/>
      <c r="Q396" s="70"/>
      <c r="R396" s="71"/>
      <c r="S396" s="69"/>
      <c r="T396" s="70"/>
      <c r="U396" s="70"/>
      <c r="V396" s="71"/>
      <c r="W396" s="69"/>
      <c r="X396" s="70"/>
      <c r="Y396" s="70"/>
      <c r="Z396" s="71"/>
      <c r="AA396" s="70"/>
      <c r="AC396" s="8"/>
      <c r="AD396" s="9"/>
      <c r="AE396" s="10"/>
      <c r="AF396" s="10"/>
      <c r="AG396" s="10"/>
      <c r="AH396" s="10"/>
      <c r="AI396" s="11"/>
      <c r="AJ396" s="12"/>
    </row>
    <row r="397" spans="1:36" s="6" customForma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68"/>
      <c r="K397" s="69"/>
      <c r="L397" s="70"/>
      <c r="M397" s="70"/>
      <c r="N397" s="71"/>
      <c r="O397" s="69"/>
      <c r="P397" s="70"/>
      <c r="Q397" s="70"/>
      <c r="R397" s="71"/>
      <c r="S397" s="69"/>
      <c r="T397" s="70"/>
      <c r="U397" s="70"/>
      <c r="V397" s="71"/>
      <c r="W397" s="69"/>
      <c r="X397" s="70"/>
      <c r="Y397" s="70"/>
      <c r="Z397" s="71"/>
      <c r="AA397" s="70"/>
      <c r="AC397" s="8"/>
      <c r="AD397" s="9"/>
      <c r="AE397" s="10"/>
      <c r="AF397" s="10"/>
      <c r="AG397" s="10"/>
      <c r="AH397" s="10"/>
      <c r="AI397" s="11"/>
      <c r="AJ397" s="12"/>
    </row>
    <row r="398" spans="1:36" s="6" customForma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68"/>
      <c r="K398" s="69"/>
      <c r="L398" s="70"/>
      <c r="M398" s="70"/>
      <c r="N398" s="71"/>
      <c r="O398" s="69"/>
      <c r="P398" s="70"/>
      <c r="Q398" s="70"/>
      <c r="R398" s="71"/>
      <c r="S398" s="69"/>
      <c r="T398" s="70"/>
      <c r="U398" s="70"/>
      <c r="V398" s="71"/>
      <c r="W398" s="69"/>
      <c r="X398" s="70"/>
      <c r="Y398" s="70"/>
      <c r="Z398" s="71"/>
      <c r="AA398" s="70"/>
      <c r="AC398" s="8"/>
      <c r="AD398" s="9"/>
      <c r="AE398" s="10"/>
      <c r="AF398" s="10"/>
      <c r="AG398" s="10"/>
      <c r="AH398" s="10"/>
      <c r="AI398" s="11"/>
      <c r="AJ398" s="12"/>
    </row>
    <row r="399" spans="1:36" s="6" customForma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68"/>
      <c r="K399" s="69"/>
      <c r="L399" s="70"/>
      <c r="M399" s="70"/>
      <c r="N399" s="71"/>
      <c r="O399" s="69"/>
      <c r="P399" s="70"/>
      <c r="Q399" s="70"/>
      <c r="R399" s="71"/>
      <c r="S399" s="69"/>
      <c r="T399" s="70"/>
      <c r="U399" s="70"/>
      <c r="V399" s="71"/>
      <c r="W399" s="69"/>
      <c r="X399" s="70"/>
      <c r="Y399" s="70"/>
      <c r="Z399" s="71"/>
      <c r="AA399" s="70"/>
      <c r="AC399" s="8"/>
      <c r="AD399" s="9"/>
      <c r="AE399" s="10"/>
      <c r="AF399" s="10"/>
      <c r="AG399" s="10"/>
      <c r="AH399" s="10"/>
      <c r="AI399" s="11"/>
      <c r="AJ399" s="12"/>
    </row>
    <row r="400" spans="1:36" s="6" customForma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68"/>
      <c r="K400" s="69"/>
      <c r="L400" s="70"/>
      <c r="M400" s="70"/>
      <c r="N400" s="71"/>
      <c r="O400" s="69"/>
      <c r="P400" s="70"/>
      <c r="Q400" s="70"/>
      <c r="R400" s="71"/>
      <c r="S400" s="69"/>
      <c r="T400" s="70"/>
      <c r="U400" s="70"/>
      <c r="V400" s="71"/>
      <c r="W400" s="69"/>
      <c r="X400" s="70"/>
      <c r="Y400" s="70"/>
      <c r="Z400" s="71"/>
      <c r="AA400" s="70"/>
      <c r="AC400" s="8"/>
      <c r="AD400" s="9"/>
      <c r="AE400" s="10"/>
      <c r="AF400" s="10"/>
      <c r="AG400" s="10"/>
      <c r="AH400" s="10"/>
      <c r="AI400" s="11"/>
      <c r="AJ400" s="12"/>
    </row>
    <row r="401" spans="1:36" s="6" customForma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68"/>
      <c r="K401" s="69"/>
      <c r="L401" s="70"/>
      <c r="M401" s="70"/>
      <c r="N401" s="71"/>
      <c r="O401" s="69"/>
      <c r="P401" s="70"/>
      <c r="Q401" s="70"/>
      <c r="R401" s="71"/>
      <c r="S401" s="69"/>
      <c r="T401" s="70"/>
      <c r="U401" s="70"/>
      <c r="V401" s="71"/>
      <c r="W401" s="69"/>
      <c r="X401" s="70"/>
      <c r="Y401" s="70"/>
      <c r="Z401" s="71"/>
      <c r="AA401" s="70"/>
      <c r="AC401" s="8"/>
      <c r="AD401" s="9"/>
      <c r="AE401" s="10"/>
      <c r="AF401" s="10"/>
      <c r="AG401" s="10"/>
      <c r="AH401" s="10"/>
      <c r="AI401" s="11"/>
      <c r="AJ401" s="12"/>
    </row>
    <row r="402" spans="1:36" s="6" customForma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68"/>
      <c r="K402" s="69"/>
      <c r="L402" s="70"/>
      <c r="M402" s="70"/>
      <c r="N402" s="71"/>
      <c r="O402" s="69"/>
      <c r="P402" s="70"/>
      <c r="Q402" s="70"/>
      <c r="R402" s="71"/>
      <c r="S402" s="69"/>
      <c r="T402" s="70"/>
      <c r="U402" s="70"/>
      <c r="V402" s="71"/>
      <c r="W402" s="69"/>
      <c r="X402" s="70"/>
      <c r="Y402" s="70"/>
      <c r="Z402" s="71"/>
      <c r="AA402" s="70"/>
      <c r="AC402" s="8"/>
      <c r="AD402" s="9"/>
      <c r="AE402" s="10"/>
      <c r="AF402" s="10"/>
      <c r="AG402" s="10"/>
      <c r="AH402" s="10"/>
      <c r="AI402" s="11"/>
      <c r="AJ402" s="12"/>
    </row>
    <row r="403" spans="1:36" s="6" customForma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68"/>
      <c r="K403" s="69"/>
      <c r="L403" s="70"/>
      <c r="M403" s="70"/>
      <c r="N403" s="71"/>
      <c r="O403" s="69"/>
      <c r="P403" s="70"/>
      <c r="Q403" s="70"/>
      <c r="R403" s="71"/>
      <c r="S403" s="69"/>
      <c r="T403" s="70"/>
      <c r="U403" s="70"/>
      <c r="V403" s="71"/>
      <c r="W403" s="69"/>
      <c r="X403" s="70"/>
      <c r="Y403" s="70"/>
      <c r="Z403" s="71"/>
      <c r="AA403" s="70"/>
      <c r="AC403" s="8"/>
      <c r="AD403" s="9"/>
      <c r="AE403" s="10"/>
      <c r="AF403" s="10"/>
      <c r="AG403" s="10"/>
      <c r="AH403" s="10"/>
      <c r="AI403" s="11"/>
      <c r="AJ403" s="12"/>
    </row>
    <row r="404" spans="1:36" s="6" customForma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68"/>
      <c r="K404" s="69"/>
      <c r="L404" s="70"/>
      <c r="M404" s="70"/>
      <c r="N404" s="71"/>
      <c r="O404" s="69"/>
      <c r="P404" s="70"/>
      <c r="Q404" s="70"/>
      <c r="R404" s="71"/>
      <c r="S404" s="69"/>
      <c r="T404" s="70"/>
      <c r="U404" s="70"/>
      <c r="V404" s="71"/>
      <c r="W404" s="69"/>
      <c r="X404" s="70"/>
      <c r="Y404" s="70"/>
      <c r="Z404" s="71"/>
      <c r="AA404" s="70"/>
      <c r="AC404" s="8"/>
      <c r="AD404" s="9"/>
      <c r="AE404" s="10"/>
      <c r="AF404" s="10"/>
      <c r="AG404" s="10"/>
      <c r="AH404" s="10"/>
      <c r="AI404" s="11"/>
      <c r="AJ404" s="12"/>
    </row>
    <row r="405" spans="1:36" s="6" customForma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68"/>
      <c r="K405" s="69"/>
      <c r="L405" s="70"/>
      <c r="M405" s="70"/>
      <c r="N405" s="71"/>
      <c r="O405" s="69"/>
      <c r="P405" s="70"/>
      <c r="Q405" s="70"/>
      <c r="R405" s="71"/>
      <c r="S405" s="69"/>
      <c r="T405" s="70"/>
      <c r="U405" s="70"/>
      <c r="V405" s="71"/>
      <c r="W405" s="69"/>
      <c r="X405" s="70"/>
      <c r="Y405" s="70"/>
      <c r="Z405" s="71"/>
      <c r="AA405" s="70"/>
      <c r="AC405" s="8"/>
      <c r="AD405" s="9"/>
      <c r="AE405" s="10"/>
      <c r="AF405" s="10"/>
      <c r="AG405" s="10"/>
      <c r="AH405" s="10"/>
      <c r="AI405" s="11"/>
      <c r="AJ405" s="12"/>
    </row>
    <row r="406" spans="1:36" s="6" customForma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68"/>
      <c r="K406" s="69"/>
      <c r="L406" s="70"/>
      <c r="M406" s="70"/>
      <c r="N406" s="71"/>
      <c r="O406" s="69"/>
      <c r="P406" s="70"/>
      <c r="Q406" s="70"/>
      <c r="R406" s="71"/>
      <c r="S406" s="69"/>
      <c r="T406" s="70"/>
      <c r="U406" s="70"/>
      <c r="V406" s="71"/>
      <c r="W406" s="69"/>
      <c r="X406" s="70"/>
      <c r="Y406" s="70"/>
      <c r="Z406" s="71"/>
      <c r="AA406" s="70"/>
      <c r="AC406" s="8"/>
      <c r="AD406" s="9"/>
      <c r="AE406" s="10"/>
      <c r="AF406" s="10"/>
      <c r="AG406" s="10"/>
      <c r="AH406" s="10"/>
      <c r="AI406" s="11"/>
      <c r="AJ406" s="12"/>
    </row>
    <row r="407" spans="1:36" s="6" customForma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68"/>
      <c r="K407" s="69"/>
      <c r="L407" s="70"/>
      <c r="M407" s="70"/>
      <c r="N407" s="71"/>
      <c r="O407" s="69"/>
      <c r="P407" s="70"/>
      <c r="Q407" s="70"/>
      <c r="R407" s="71"/>
      <c r="S407" s="69"/>
      <c r="T407" s="70"/>
      <c r="U407" s="70"/>
      <c r="V407" s="71"/>
      <c r="W407" s="69"/>
      <c r="X407" s="70"/>
      <c r="Y407" s="70"/>
      <c r="Z407" s="71"/>
      <c r="AA407" s="70"/>
      <c r="AC407" s="8"/>
      <c r="AD407" s="9"/>
      <c r="AE407" s="10"/>
      <c r="AF407" s="10"/>
      <c r="AG407" s="10"/>
      <c r="AH407" s="10"/>
      <c r="AI407" s="11"/>
      <c r="AJ407" s="12"/>
    </row>
    <row r="408" spans="1:36" s="6" customForma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68"/>
      <c r="K408" s="69"/>
      <c r="L408" s="70"/>
      <c r="M408" s="70"/>
      <c r="N408" s="71"/>
      <c r="O408" s="69"/>
      <c r="P408" s="70"/>
      <c r="Q408" s="70"/>
      <c r="R408" s="71"/>
      <c r="S408" s="69"/>
      <c r="T408" s="70"/>
      <c r="U408" s="70"/>
      <c r="V408" s="71"/>
      <c r="W408" s="69"/>
      <c r="X408" s="70"/>
      <c r="Y408" s="70"/>
      <c r="Z408" s="71"/>
      <c r="AA408" s="70"/>
      <c r="AC408" s="8"/>
      <c r="AD408" s="9"/>
      <c r="AE408" s="10"/>
      <c r="AF408" s="10"/>
      <c r="AG408" s="10"/>
      <c r="AH408" s="10"/>
      <c r="AI408" s="11"/>
      <c r="AJ408" s="12"/>
    </row>
  </sheetData>
  <mergeCells count="7">
    <mergeCell ref="AE2:AH2"/>
    <mergeCell ref="B2:J2"/>
    <mergeCell ref="K2:N2"/>
    <mergeCell ref="O2:R2"/>
    <mergeCell ref="S2:V2"/>
    <mergeCell ref="W2:Z2"/>
    <mergeCell ref="AA2:AD2"/>
  </mergeCells>
  <pageMargins left="0" right="0" top="0.27559055118110237" bottom="0.19685039370078741" header="0.27559055118110237" footer="0.15748031496062992"/>
  <pageSetup paperSize="9" scale="47" fitToHeight="4" orientation="landscape" verticalDpi="2" r:id="rId1"/>
  <headerFooter alignWithMargins="0"/>
  <rowBreaks count="3" manualBreakCount="3">
    <brk id="41" max="30" man="1"/>
    <brk id="73" max="30" man="1"/>
    <brk id="10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 2018-2019</vt:lpstr>
      <vt:lpstr>' 2018-2019'!Impression_des_titres</vt:lpstr>
      <vt:lpstr>' 2018-2019'!Zone_d_impression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VEBRET Colette</dc:creator>
  <cp:lastModifiedBy>VEBRET Colette</cp:lastModifiedBy>
  <dcterms:created xsi:type="dcterms:W3CDTF">2019-01-23T13:53:07Z</dcterms:created>
  <dcterms:modified xsi:type="dcterms:W3CDTF">2019-01-24T08:34:45Z</dcterms:modified>
</cp:coreProperties>
</file>